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epartments\АУП\Редакционно-издательский комплекс\НЕ ТРОГАТЬ\ПЛАН ИЗДАНИЙ\План издания 2020\"/>
    </mc:Choice>
  </mc:AlternateContent>
  <bookViews>
    <workbookView xWindow="0" yWindow="0" windowWidth="25440" windowHeight="12000" tabRatio="739" activeTab="15"/>
  </bookViews>
  <sheets>
    <sheet name="ГФ" sheetId="1" r:id="rId1"/>
    <sheet name="ИФФ" sheetId="2" r:id="rId2"/>
    <sheet name="ППФ" sheetId="3" r:id="rId3"/>
    <sheet name="СФ" sheetId="5" r:id="rId4"/>
    <sheet name="ФЕНМиТ" sheetId="6" r:id="rId5"/>
    <sheet name="ФКиИ" sheetId="7" r:id="rId6"/>
    <sheet name="ФСиЭ" sheetId="8" r:id="rId7"/>
    <sheet name="ФФКиС" sheetId="11" r:id="rId8"/>
    <sheet name="ФЭиУ" sheetId="12" r:id="rId9"/>
    <sheet name="ЭФ" sheetId="13" r:id="rId10"/>
    <sheet name="ЮФ" sheetId="14" r:id="rId11"/>
    <sheet name="РЦИО" sheetId="17" r:id="rId12"/>
    <sheet name="ГТК" sheetId="18" r:id="rId13"/>
    <sheet name="Общ. ун-т" sheetId="4" r:id="rId14"/>
    <sheet name="Вне ПЛАНА" sheetId="15" r:id="rId15"/>
    <sheet name="ИТОГО" sheetId="16" r:id="rId16"/>
  </sheets>
  <definedNames>
    <definedName name="_GoBack" localSheetId="5">ФКиИ!$D$13</definedName>
    <definedName name="_xlnm._FilterDatabase" localSheetId="13" hidden="1">'Общ. ун-т'!$A$5:$M$31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8" l="1"/>
  <c r="M35" i="8"/>
  <c r="L29" i="13" l="1"/>
  <c r="L37" i="13"/>
  <c r="M49" i="2" l="1"/>
  <c r="M27" i="2"/>
  <c r="M34" i="2"/>
  <c r="M29" i="6" l="1"/>
  <c r="M37" i="13" l="1"/>
  <c r="M33" i="14" l="1"/>
  <c r="M19" i="14"/>
  <c r="M29" i="13" l="1"/>
  <c r="L29" i="4" l="1"/>
  <c r="M29" i="4"/>
  <c r="F20" i="5" l="1"/>
  <c r="F20" i="3" l="1"/>
  <c r="F33" i="5" l="1"/>
  <c r="F26" i="3"/>
  <c r="F49" i="2"/>
  <c r="F27" i="2"/>
  <c r="F13" i="1"/>
  <c r="F18" i="1"/>
  <c r="F37" i="13"/>
  <c r="H12" i="16" s="1"/>
  <c r="F29" i="4" l="1"/>
  <c r="F45" i="4" l="1"/>
  <c r="F14" i="17"/>
  <c r="B15" i="16" s="1"/>
  <c r="F10" i="17"/>
  <c r="F19" i="14"/>
  <c r="F25" i="14"/>
  <c r="F33" i="14"/>
  <c r="F23" i="13"/>
  <c r="B12" i="16" s="1"/>
  <c r="F29" i="13"/>
  <c r="E12" i="16" s="1"/>
  <c r="F20" i="12"/>
  <c r="F19" i="11"/>
  <c r="H10" i="16" s="1"/>
  <c r="F15" i="11"/>
  <c r="E10" i="16" s="1"/>
  <c r="F11" i="11"/>
  <c r="B10" i="16" s="1"/>
  <c r="F23" i="8"/>
  <c r="F15" i="7"/>
  <c r="F38" i="6"/>
  <c r="F34" i="6"/>
  <c r="F29" i="6"/>
  <c r="F24" i="5"/>
  <c r="F32" i="3"/>
  <c r="F17" i="18" l="1"/>
  <c r="E16" i="16" s="1"/>
  <c r="J16" i="16"/>
  <c r="I16" i="16"/>
  <c r="M17" i="18"/>
  <c r="G16" i="16" s="1"/>
  <c r="L17" i="18"/>
  <c r="M9" i="18"/>
  <c r="L9" i="18"/>
  <c r="F9" i="18"/>
  <c r="B16" i="16" s="1"/>
  <c r="L10" i="17"/>
  <c r="F34" i="2"/>
  <c r="M24" i="18" l="1"/>
  <c r="M16" i="16" s="1"/>
  <c r="C16" i="16"/>
  <c r="L24" i="18"/>
  <c r="L16" i="16" s="1"/>
  <c r="F24" i="18"/>
  <c r="K16" i="16" s="1"/>
  <c r="H16" i="16"/>
  <c r="D16" i="16"/>
  <c r="F16" i="16"/>
  <c r="M29" i="8"/>
  <c r="L29" i="8"/>
  <c r="F9" i="16" s="1"/>
  <c r="F29" i="8"/>
  <c r="E9" i="16" s="1"/>
  <c r="G9" i="16" l="1"/>
  <c r="M36" i="8"/>
  <c r="L32" i="3"/>
  <c r="M14" i="17" l="1"/>
  <c r="M13" i="1" l="1"/>
  <c r="L33" i="4" l="1"/>
  <c r="M33" i="4"/>
  <c r="K29" i="15" l="1"/>
  <c r="L28" i="15" l="1"/>
  <c r="L29" i="15" s="1"/>
  <c r="M17" i="16" l="1"/>
  <c r="L34" i="12"/>
  <c r="I11" i="16" s="1"/>
  <c r="L35" i="8"/>
  <c r="L23" i="8"/>
  <c r="L36" i="8" s="1"/>
  <c r="M18" i="7"/>
  <c r="M21" i="7"/>
  <c r="J8" i="16" s="1"/>
  <c r="L18" i="7"/>
  <c r="L11" i="11"/>
  <c r="C10" i="16" s="1"/>
  <c r="M19" i="11"/>
  <c r="J10" i="16" s="1"/>
  <c r="L19" i="11"/>
  <c r="I10" i="16" s="1"/>
  <c r="L14" i="17"/>
  <c r="C15" i="16" s="1"/>
  <c r="E15" i="16"/>
  <c r="M10" i="17"/>
  <c r="F15" i="16"/>
  <c r="G15" i="16" l="1"/>
  <c r="C14" i="16"/>
  <c r="F33" i="4" l="1"/>
  <c r="B14" i="16"/>
  <c r="G14" i="16" l="1"/>
  <c r="F14" i="16"/>
  <c r="L18" i="1"/>
  <c r="F3" i="16" s="1"/>
  <c r="M18" i="1"/>
  <c r="G3" i="16" s="1"/>
  <c r="F34" i="12" l="1"/>
  <c r="G12" i="16"/>
  <c r="B9" i="16" l="1"/>
  <c r="C9" i="16"/>
  <c r="D9" i="16" l="1"/>
  <c r="M20" i="17"/>
  <c r="L20" i="17"/>
  <c r="F20" i="17"/>
  <c r="D15" i="16"/>
  <c r="I15" i="16" l="1"/>
  <c r="L21" i="17"/>
  <c r="H15" i="16"/>
  <c r="F21" i="17"/>
  <c r="K15" i="16" s="1"/>
  <c r="J15" i="16"/>
  <c r="M15" i="16" s="1"/>
  <c r="M21" i="17"/>
  <c r="L15" i="16" l="1"/>
  <c r="L17" i="16"/>
  <c r="M45" i="4"/>
  <c r="J14" i="16" s="1"/>
  <c r="L45" i="4"/>
  <c r="E14" i="16"/>
  <c r="J13" i="16"/>
  <c r="L33" i="14"/>
  <c r="I13" i="16" s="1"/>
  <c r="M25" i="14"/>
  <c r="G13" i="16" s="1"/>
  <c r="L25" i="14"/>
  <c r="F13" i="16" s="1"/>
  <c r="E13" i="16"/>
  <c r="D13" i="16"/>
  <c r="L19" i="14"/>
  <c r="C13" i="16" s="1"/>
  <c r="B13" i="16"/>
  <c r="J12" i="16"/>
  <c r="F12" i="16"/>
  <c r="M23" i="13"/>
  <c r="L23" i="13"/>
  <c r="C12" i="16" s="1"/>
  <c r="M34" i="12"/>
  <c r="J11" i="16" s="1"/>
  <c r="H11" i="16"/>
  <c r="M27" i="12"/>
  <c r="G11" i="16" s="1"/>
  <c r="L27" i="12"/>
  <c r="F11" i="16" s="1"/>
  <c r="F27" i="12"/>
  <c r="E11" i="16" s="1"/>
  <c r="M20" i="12"/>
  <c r="L20" i="12"/>
  <c r="B11" i="16"/>
  <c r="M15" i="11"/>
  <c r="G10" i="16" s="1"/>
  <c r="L15" i="11"/>
  <c r="M11" i="11"/>
  <c r="F35" i="8"/>
  <c r="F36" i="8" s="1"/>
  <c r="L21" i="7"/>
  <c r="I8" i="16" s="1"/>
  <c r="F21" i="7"/>
  <c r="H8" i="16" s="1"/>
  <c r="F18" i="7"/>
  <c r="E8" i="16" s="1"/>
  <c r="M15" i="7"/>
  <c r="D8" i="16" s="1"/>
  <c r="L15" i="7"/>
  <c r="C8" i="16" s="1"/>
  <c r="B8" i="16"/>
  <c r="M38" i="6"/>
  <c r="J7" i="16" s="1"/>
  <c r="L38" i="6"/>
  <c r="I7" i="16" s="1"/>
  <c r="H7" i="16"/>
  <c r="M34" i="6"/>
  <c r="G7" i="16" s="1"/>
  <c r="L34" i="6"/>
  <c r="F7" i="16" s="1"/>
  <c r="E7" i="16"/>
  <c r="L29" i="6"/>
  <c r="B7" i="16"/>
  <c r="M33" i="5"/>
  <c r="J6" i="16" s="1"/>
  <c r="L33" i="5"/>
  <c r="I6" i="16" s="1"/>
  <c r="H6" i="16"/>
  <c r="M24" i="5"/>
  <c r="G6" i="16" s="1"/>
  <c r="L24" i="5"/>
  <c r="F6" i="16" s="1"/>
  <c r="E6" i="16"/>
  <c r="M20" i="5"/>
  <c r="D6" i="16" s="1"/>
  <c r="L20" i="5"/>
  <c r="B6" i="16"/>
  <c r="M32" i="3"/>
  <c r="J5" i="16" s="1"/>
  <c r="I5" i="16"/>
  <c r="H5" i="16"/>
  <c r="M26" i="3"/>
  <c r="G5" i="16" s="1"/>
  <c r="L26" i="3"/>
  <c r="F5" i="16" s="1"/>
  <c r="E5" i="16"/>
  <c r="M20" i="3"/>
  <c r="L20" i="3"/>
  <c r="C5" i="16" s="1"/>
  <c r="B5" i="16"/>
  <c r="J4" i="16"/>
  <c r="L49" i="2"/>
  <c r="H4" i="16"/>
  <c r="G4" i="16"/>
  <c r="L34" i="2"/>
  <c r="F4" i="16" s="1"/>
  <c r="E4" i="16"/>
  <c r="D4" i="16"/>
  <c r="L27" i="2"/>
  <c r="C4" i="16" s="1"/>
  <c r="B4" i="16"/>
  <c r="E3" i="16"/>
  <c r="L13" i="1"/>
  <c r="C3" i="16" s="1"/>
  <c r="L3" i="16" s="1"/>
  <c r="B3" i="16"/>
  <c r="D5" i="16" l="1"/>
  <c r="M33" i="3"/>
  <c r="D12" i="16"/>
  <c r="M12" i="16" s="1"/>
  <c r="M38" i="13"/>
  <c r="M20" i="11"/>
  <c r="D10" i="16"/>
  <c r="M10" i="16" s="1"/>
  <c r="F10" i="16"/>
  <c r="L10" i="16" s="1"/>
  <c r="L20" i="11"/>
  <c r="B18" i="16"/>
  <c r="E18" i="16"/>
  <c r="M13" i="16"/>
  <c r="M6" i="16"/>
  <c r="M5" i="16"/>
  <c r="M4" i="16"/>
  <c r="M35" i="12"/>
  <c r="L35" i="12"/>
  <c r="I14" i="16"/>
  <c r="L46" i="4"/>
  <c r="H14" i="16"/>
  <c r="F46" i="4"/>
  <c r="K14" i="16" s="1"/>
  <c r="I9" i="16"/>
  <c r="L9" i="16" s="1"/>
  <c r="H13" i="16"/>
  <c r="F34" i="14"/>
  <c r="K13" i="16" s="1"/>
  <c r="J9" i="16"/>
  <c r="M9" i="16" s="1"/>
  <c r="H9" i="16"/>
  <c r="K9" i="16"/>
  <c r="L5" i="16"/>
  <c r="L13" i="16"/>
  <c r="I12" i="16"/>
  <c r="L12" i="16" s="1"/>
  <c r="F23" i="7"/>
  <c r="F38" i="13"/>
  <c r="K12" i="16" s="1"/>
  <c r="F22" i="7"/>
  <c r="F50" i="2"/>
  <c r="K4" i="16" s="1"/>
  <c r="F20" i="11"/>
  <c r="K10" i="16" s="1"/>
  <c r="F35" i="12"/>
  <c r="K11" i="16" s="1"/>
  <c r="L39" i="6"/>
  <c r="F39" i="6"/>
  <c r="K7" i="16" s="1"/>
  <c r="F19" i="1"/>
  <c r="K3" i="16" s="1"/>
  <c r="L50" i="2"/>
  <c r="F33" i="3"/>
  <c r="K5" i="16" s="1"/>
  <c r="L34" i="5"/>
  <c r="L33" i="3"/>
  <c r="M19" i="1"/>
  <c r="L34" i="14"/>
  <c r="M39" i="6"/>
  <c r="M34" i="14"/>
  <c r="D7" i="16"/>
  <c r="M7" i="16" s="1"/>
  <c r="M34" i="5"/>
  <c r="M50" i="2"/>
  <c r="I4" i="16"/>
  <c r="L4" i="16" s="1"/>
  <c r="D3" i="16"/>
  <c r="M3" i="16" s="1"/>
  <c r="L19" i="1"/>
  <c r="D11" i="16"/>
  <c r="M11" i="16" s="1"/>
  <c r="C11" i="16"/>
  <c r="C7" i="16"/>
  <c r="L7" i="16" s="1"/>
  <c r="C6" i="16"/>
  <c r="L6" i="16" s="1"/>
  <c r="F34" i="5"/>
  <c r="K6" i="16" s="1"/>
  <c r="H18" i="16" l="1"/>
  <c r="L38" i="13"/>
  <c r="J18" i="16"/>
  <c r="C18" i="16"/>
  <c r="L14" i="16"/>
  <c r="I18" i="16"/>
  <c r="L11" i="16"/>
  <c r="K8" i="16"/>
  <c r="K18" i="16" s="1"/>
  <c r="L22" i="7"/>
  <c r="F8" i="16"/>
  <c r="F18" i="16" s="1"/>
  <c r="M22" i="7"/>
  <c r="G8" i="16"/>
  <c r="M8" i="16" l="1"/>
  <c r="G18" i="16"/>
  <c r="L8" i="16"/>
  <c r="L18" i="16" s="1"/>
  <c r="M46" i="4"/>
  <c r="D14" i="16"/>
  <c r="D18" i="16" s="1"/>
  <c r="M14" i="16" l="1"/>
  <c r="N16" i="16" s="1"/>
  <c r="M18" i="16" l="1"/>
</calcChain>
</file>

<file path=xl/sharedStrings.xml><?xml version="1.0" encoding="utf-8"?>
<sst xmlns="http://schemas.openxmlformats.org/spreadsheetml/2006/main" count="2168" uniqueCount="1340">
  <si>
    <t>Информация по другим факультетам находится на следующих страницах (см. ВНИЗУ)</t>
  </si>
  <si>
    <t>Горный факультет</t>
  </si>
  <si>
    <t>№ п/п</t>
  </si>
  <si>
    <t>Ф.И.О. автора</t>
  </si>
  <si>
    <t>Название работы</t>
  </si>
  <si>
    <t>Жанр издания</t>
  </si>
  <si>
    <t>Номер по плану</t>
  </si>
  <si>
    <t>V по плану</t>
  </si>
  <si>
    <t>Дата поступления</t>
  </si>
  <si>
    <t>Редактирование</t>
  </si>
  <si>
    <t xml:space="preserve">Верстка </t>
  </si>
  <si>
    <t>Печать</t>
  </si>
  <si>
    <t xml:space="preserve">Примечание </t>
  </si>
  <si>
    <t>Усл. печ. л.</t>
  </si>
  <si>
    <t>Уч.-изд. л.</t>
  </si>
  <si>
    <t>ИТОГО</t>
  </si>
  <si>
    <t>Монографии</t>
  </si>
  <si>
    <t>1н</t>
  </si>
  <si>
    <t>22н</t>
  </si>
  <si>
    <t>43н</t>
  </si>
  <si>
    <t>Сборник статей</t>
  </si>
  <si>
    <t>44н</t>
  </si>
  <si>
    <t>12н</t>
  </si>
  <si>
    <t>19н</t>
  </si>
  <si>
    <t>Сборники статей</t>
  </si>
  <si>
    <t>60н</t>
  </si>
  <si>
    <t>76н</t>
  </si>
  <si>
    <t>79н</t>
  </si>
  <si>
    <t>11у</t>
  </si>
  <si>
    <t>65у</t>
  </si>
  <si>
    <t>10у</t>
  </si>
  <si>
    <t>12у</t>
  </si>
  <si>
    <t>Общеуниверситетские издания</t>
  </si>
  <si>
    <t>9у</t>
  </si>
  <si>
    <t>65н</t>
  </si>
  <si>
    <t>13у</t>
  </si>
  <si>
    <t>17у</t>
  </si>
  <si>
    <t>19у</t>
  </si>
  <si>
    <t>15у</t>
  </si>
  <si>
    <t>18у</t>
  </si>
  <si>
    <t>22у</t>
  </si>
  <si>
    <t>23у</t>
  </si>
  <si>
    <t>16у</t>
  </si>
  <si>
    <t>25у</t>
  </si>
  <si>
    <t>24у</t>
  </si>
  <si>
    <t>24н</t>
  </si>
  <si>
    <t>27н</t>
  </si>
  <si>
    <t>37н</t>
  </si>
  <si>
    <t>41н</t>
  </si>
  <si>
    <t>47н</t>
  </si>
  <si>
    <t>Коллектив авторов</t>
  </si>
  <si>
    <t>56н</t>
  </si>
  <si>
    <t>62н</t>
  </si>
  <si>
    <t>63н</t>
  </si>
  <si>
    <t>68у</t>
  </si>
  <si>
    <t>74н</t>
  </si>
  <si>
    <t>Психолого-педагогический факультет</t>
  </si>
  <si>
    <t>Социологический факультет</t>
  </si>
  <si>
    <t>26у</t>
  </si>
  <si>
    <t>31у</t>
  </si>
  <si>
    <t>28у</t>
  </si>
  <si>
    <t>34у</t>
  </si>
  <si>
    <t>29у</t>
  </si>
  <si>
    <t>30у</t>
  </si>
  <si>
    <t>35у</t>
  </si>
  <si>
    <t>36у</t>
  </si>
  <si>
    <t>33у</t>
  </si>
  <si>
    <t>37у</t>
  </si>
  <si>
    <t>38у</t>
  </si>
  <si>
    <t>28н</t>
  </si>
  <si>
    <t>30н</t>
  </si>
  <si>
    <t>31н</t>
  </si>
  <si>
    <t>32н</t>
  </si>
  <si>
    <t>49н</t>
  </si>
  <si>
    <t>57н</t>
  </si>
  <si>
    <t>58н</t>
  </si>
  <si>
    <t>80н</t>
  </si>
  <si>
    <t>82н</t>
  </si>
  <si>
    <t>Факультет Естественных наук, математики и технологии</t>
  </si>
  <si>
    <t>39у</t>
  </si>
  <si>
    <t>45у</t>
  </si>
  <si>
    <t>Нефедова А.С.</t>
  </si>
  <si>
    <t>40у</t>
  </si>
  <si>
    <t>46у</t>
  </si>
  <si>
    <t>Романова Л.С.</t>
  </si>
  <si>
    <t>48у</t>
  </si>
  <si>
    <t>52у</t>
  </si>
  <si>
    <t>51н</t>
  </si>
  <si>
    <t>Зражевская М.В.</t>
  </si>
  <si>
    <t>42у</t>
  </si>
  <si>
    <t>50у</t>
  </si>
  <si>
    <t>53у</t>
  </si>
  <si>
    <t>64н</t>
  </si>
  <si>
    <t>43у</t>
  </si>
  <si>
    <t>44у</t>
  </si>
  <si>
    <t>60у</t>
  </si>
  <si>
    <t>61у</t>
  </si>
  <si>
    <t>62у</t>
  </si>
  <si>
    <t>15н</t>
  </si>
  <si>
    <t>17н</t>
  </si>
  <si>
    <t>18н</t>
  </si>
  <si>
    <t>54у</t>
  </si>
  <si>
    <t>55у</t>
  </si>
  <si>
    <t>56у</t>
  </si>
  <si>
    <t>58у</t>
  </si>
  <si>
    <t>25н</t>
  </si>
  <si>
    <t>59у</t>
  </si>
  <si>
    <t>57у</t>
  </si>
  <si>
    <t>63у</t>
  </si>
  <si>
    <t>64у</t>
  </si>
  <si>
    <t>66у</t>
  </si>
  <si>
    <t>69у</t>
  </si>
  <si>
    <t>67у</t>
  </si>
  <si>
    <t>70у</t>
  </si>
  <si>
    <t>3н</t>
  </si>
  <si>
    <t>16н</t>
  </si>
  <si>
    <t>Факультет Культуры и искусств</t>
  </si>
  <si>
    <t>Факультет строительства и экологии</t>
  </si>
  <si>
    <t>2н</t>
  </si>
  <si>
    <t>54н</t>
  </si>
  <si>
    <t>72у</t>
  </si>
  <si>
    <t>74у</t>
  </si>
  <si>
    <t>78у</t>
  </si>
  <si>
    <t>79у</t>
  </si>
  <si>
    <t>Босов М.А.</t>
  </si>
  <si>
    <t>73у</t>
  </si>
  <si>
    <t>75у</t>
  </si>
  <si>
    <t>80у</t>
  </si>
  <si>
    <t>76у</t>
  </si>
  <si>
    <t>81у</t>
  </si>
  <si>
    <t>72н</t>
  </si>
  <si>
    <t>77у</t>
  </si>
  <si>
    <t>84н</t>
  </si>
  <si>
    <t>82у</t>
  </si>
  <si>
    <t>84у</t>
  </si>
  <si>
    <t>83у</t>
  </si>
  <si>
    <t>89у</t>
  </si>
  <si>
    <t>90у</t>
  </si>
  <si>
    <t>86у</t>
  </si>
  <si>
    <t>88у</t>
  </si>
  <si>
    <t>39н</t>
  </si>
  <si>
    <t>73н</t>
  </si>
  <si>
    <t>91у</t>
  </si>
  <si>
    <t>92у</t>
  </si>
  <si>
    <t>97у</t>
  </si>
  <si>
    <t>93у</t>
  </si>
  <si>
    <t>98у</t>
  </si>
  <si>
    <t>102у</t>
  </si>
  <si>
    <t>4н</t>
  </si>
  <si>
    <t>8н</t>
  </si>
  <si>
    <t>59н</t>
  </si>
  <si>
    <t>61н</t>
  </si>
  <si>
    <t>94у</t>
  </si>
  <si>
    <t>96у</t>
  </si>
  <si>
    <t>103у</t>
  </si>
  <si>
    <t>99у</t>
  </si>
  <si>
    <t>100у</t>
  </si>
  <si>
    <t>104у</t>
  </si>
  <si>
    <t>13н</t>
  </si>
  <si>
    <t>106у</t>
  </si>
  <si>
    <t>108у</t>
  </si>
  <si>
    <t>20н</t>
  </si>
  <si>
    <t>95у</t>
  </si>
  <si>
    <t>101у</t>
  </si>
  <si>
    <t>107у</t>
  </si>
  <si>
    <t xml:space="preserve">Коллектив авторов </t>
  </si>
  <si>
    <t>38н</t>
  </si>
  <si>
    <t>83н</t>
  </si>
  <si>
    <t>109у</t>
  </si>
  <si>
    <t>110у</t>
  </si>
  <si>
    <t>85н</t>
  </si>
  <si>
    <t>Факультет физической культуры и спорта</t>
  </si>
  <si>
    <t>53н</t>
  </si>
  <si>
    <t>111у</t>
  </si>
  <si>
    <t>112у</t>
  </si>
  <si>
    <t>113у</t>
  </si>
  <si>
    <t>114у</t>
  </si>
  <si>
    <t>23н</t>
  </si>
  <si>
    <t>40н</t>
  </si>
  <si>
    <t>75н</t>
  </si>
  <si>
    <t>Факультет экономики и управления</t>
  </si>
  <si>
    <t>115у</t>
  </si>
  <si>
    <t>124у</t>
  </si>
  <si>
    <t>45н</t>
  </si>
  <si>
    <t>Номоконова О.А.</t>
  </si>
  <si>
    <t>120у</t>
  </si>
  <si>
    <t>121у</t>
  </si>
  <si>
    <t>119у</t>
  </si>
  <si>
    <t>10н</t>
  </si>
  <si>
    <t>55н</t>
  </si>
  <si>
    <t>116у</t>
  </si>
  <si>
    <t>118у</t>
  </si>
  <si>
    <t>129у</t>
  </si>
  <si>
    <t>122у</t>
  </si>
  <si>
    <t>126у</t>
  </si>
  <si>
    <t>130у</t>
  </si>
  <si>
    <t>117у</t>
  </si>
  <si>
    <t>125у</t>
  </si>
  <si>
    <t>14н</t>
  </si>
  <si>
    <t>127у</t>
  </si>
  <si>
    <t>128у</t>
  </si>
  <si>
    <t>123у</t>
  </si>
  <si>
    <t>34н</t>
  </si>
  <si>
    <t>36н</t>
  </si>
  <si>
    <t>77н</t>
  </si>
  <si>
    <t>78н</t>
  </si>
  <si>
    <t>81н</t>
  </si>
  <si>
    <t>42н</t>
  </si>
  <si>
    <t>131у</t>
  </si>
  <si>
    <t>6н</t>
  </si>
  <si>
    <t>7н</t>
  </si>
  <si>
    <t>48н</t>
  </si>
  <si>
    <t>133у</t>
  </si>
  <si>
    <t>132у</t>
  </si>
  <si>
    <t>136у</t>
  </si>
  <si>
    <t>137у</t>
  </si>
  <si>
    <t>29н</t>
  </si>
  <si>
    <t>138у</t>
  </si>
  <si>
    <t>Юридический факультет</t>
  </si>
  <si>
    <t>139у</t>
  </si>
  <si>
    <t>46н</t>
  </si>
  <si>
    <t>140у</t>
  </si>
  <si>
    <t>143у</t>
  </si>
  <si>
    <t>141у</t>
  </si>
  <si>
    <t>11н</t>
  </si>
  <si>
    <t>144у</t>
  </si>
  <si>
    <t>142у</t>
  </si>
  <si>
    <t>145у</t>
  </si>
  <si>
    <t>146у</t>
  </si>
  <si>
    <t>Проблемы гражданского общества и правового государства</t>
  </si>
  <si>
    <t>66н</t>
  </si>
  <si>
    <t>33н</t>
  </si>
  <si>
    <t>Вестник № 1</t>
  </si>
  <si>
    <t>Журнал ВАК</t>
  </si>
  <si>
    <t>Журнал</t>
  </si>
  <si>
    <t>Вестник № 2</t>
  </si>
  <si>
    <t>Вестник № 3</t>
  </si>
  <si>
    <t>Вестник № 4</t>
  </si>
  <si>
    <t>Вестник № 5</t>
  </si>
  <si>
    <t>Вестник № 6</t>
  </si>
  <si>
    <t>Аспирант № 1</t>
  </si>
  <si>
    <t>Вестник № 9</t>
  </si>
  <si>
    <t>Журнал Вак</t>
  </si>
  <si>
    <t>Вестник № 10</t>
  </si>
  <si>
    <t>Аспирант № 2</t>
  </si>
  <si>
    <t>Учебные издания</t>
  </si>
  <si>
    <t>Сборники трудов</t>
  </si>
  <si>
    <t>уч.-печ.л.</t>
  </si>
  <si>
    <t>усл.-изд.л.</t>
  </si>
  <si>
    <t>ГОРНЫЙ ФАКУЛЬТЕТ</t>
  </si>
  <si>
    <t>ЭНЕРГЕТИЧЕСКИЙ ФАКУЛЬТЕТ</t>
  </si>
  <si>
    <t>ФАКУЛЬТЕТ СТРОИТЕЛЬСТВА И ЭКОЛОГИИ</t>
  </si>
  <si>
    <t>ФАКУЛЬТЕТ ЕСТЕСТВЕННЫХ НАУК, МАТЕМАТИКИ И ТЕХНОЛОГИИ</t>
  </si>
  <si>
    <t>ПСИХОЛОГО-ПЕДАГОГИЧЕСКИЙ ФАКУЛЬТЕТ</t>
  </si>
  <si>
    <t>СОЦИАЛЬНЫЙ ФАКУЛЬТЕТ</t>
  </si>
  <si>
    <t>ФАКУЛЬТЕТ КУЛЬТУРЫ И ИСКУССТВА</t>
  </si>
  <si>
    <t>ФАКУЛЬТЕТ ФИЗИЧЕСКОЙ КУЛЬТУРЫ И СПОРТА</t>
  </si>
  <si>
    <t>ФАКУЛЬТЕТ ЭКОНОМИКИ И УПРАВЛЕНИЯ</t>
  </si>
  <si>
    <t>ЮРИДИЧЕСКУИЙ ФАКУЛЬТЕТ</t>
  </si>
  <si>
    <t>ОБЩЕУНИВЕРСИТЕТСКИЕ</t>
  </si>
  <si>
    <t>ВНЕ ПЛАНА</t>
  </si>
  <si>
    <t>Информация по факультетам находится на следующих страницах (см. ВНИЗУ)</t>
  </si>
  <si>
    <t>Вне плана</t>
  </si>
  <si>
    <t>Уч.-изд.л.</t>
  </si>
  <si>
    <t>По плану</t>
  </si>
  <si>
    <t>по плану</t>
  </si>
  <si>
    <t>67н</t>
  </si>
  <si>
    <t>85у</t>
  </si>
  <si>
    <t>87у</t>
  </si>
  <si>
    <t>РЦИО</t>
  </si>
  <si>
    <t>147у</t>
  </si>
  <si>
    <t>50н</t>
  </si>
  <si>
    <t>14у</t>
  </si>
  <si>
    <t>49у</t>
  </si>
  <si>
    <t>Энергетический факультет</t>
  </si>
  <si>
    <t>47у</t>
  </si>
  <si>
    <t>Вестник № 7</t>
  </si>
  <si>
    <t>Вестник № 8</t>
  </si>
  <si>
    <t>21у</t>
  </si>
  <si>
    <t>5н</t>
  </si>
  <si>
    <t>монография</t>
  </si>
  <si>
    <t>7у</t>
  </si>
  <si>
    <t>1у</t>
  </si>
  <si>
    <t>2у</t>
  </si>
  <si>
    <t>3у</t>
  </si>
  <si>
    <t>4у</t>
  </si>
  <si>
    <t>5у</t>
  </si>
  <si>
    <t>6у</t>
  </si>
  <si>
    <t>8у</t>
  </si>
  <si>
    <t>27у</t>
  </si>
  <si>
    <t>20у</t>
  </si>
  <si>
    <t>26н</t>
  </si>
  <si>
    <t>69н</t>
  </si>
  <si>
    <t>Анандаева Ц.Ц.</t>
  </si>
  <si>
    <t>практикум</t>
  </si>
  <si>
    <t>Рыжова Н.И.</t>
  </si>
  <si>
    <t>Шевкун А.В.</t>
  </si>
  <si>
    <t>Замошникова Н.Н. Холмогорова Е.И.</t>
  </si>
  <si>
    <t>Беспалько Д.Н.</t>
  </si>
  <si>
    <t>Воронченко Т.В.</t>
  </si>
  <si>
    <t xml:space="preserve">монография коллективная </t>
  </si>
  <si>
    <t>9н</t>
  </si>
  <si>
    <t>70н</t>
  </si>
  <si>
    <t>71н</t>
  </si>
  <si>
    <t>Грабко Г.И.</t>
  </si>
  <si>
    <t>Ученые записки Т. 14, № 1</t>
  </si>
  <si>
    <t>Ученые записки Т. 14, № 5</t>
  </si>
  <si>
    <t>Ученые записки Т. 14, №4</t>
  </si>
  <si>
    <t>Ученые записки Т. 14, № 3</t>
  </si>
  <si>
    <t>Ученые записки Т. 14, № 2</t>
  </si>
  <si>
    <t>Гуманитарный вектор Т.14, № 1</t>
  </si>
  <si>
    <t>Гуманитарный вектор Т.14, № 5</t>
  </si>
  <si>
    <t>Гуманитарный вектор Т.14, № 4</t>
  </si>
  <si>
    <t>Гуманитарный вектор Т.14, № 3</t>
  </si>
  <si>
    <t>Гуманитарный вектор Т.14, № 2</t>
  </si>
  <si>
    <t>21н</t>
  </si>
  <si>
    <t>Итого</t>
  </si>
  <si>
    <t>35н</t>
  </si>
  <si>
    <t>41у</t>
  </si>
  <si>
    <t>Гуманитарный вектор Т.14, № 6</t>
  </si>
  <si>
    <t>52н</t>
  </si>
  <si>
    <t>Сидорова Г.П.</t>
  </si>
  <si>
    <t>Гидрогеология МПИ и новейшие технологии защиты от фильтрационных процессов</t>
  </si>
  <si>
    <t>Смолич С.В. Просекин Б.А.</t>
  </si>
  <si>
    <t>Основы современной фотограмметрии</t>
  </si>
  <si>
    <t>Салихов В.С.</t>
  </si>
  <si>
    <t>Структурная геология</t>
  </si>
  <si>
    <t>учебное пособие</t>
  </si>
  <si>
    <t>Морозов А.А. Бейдин А.В. Лизункин М.В.</t>
  </si>
  <si>
    <t>Проектирование систем отработки урановых руд методом кучного выщелачивания</t>
  </si>
  <si>
    <t>150у</t>
  </si>
  <si>
    <t>Якимов А.А.</t>
  </si>
  <si>
    <t>Буровые и взрывные работы на карьере</t>
  </si>
  <si>
    <t>Научно-методологические принципы изучения недр</t>
  </si>
  <si>
    <t xml:space="preserve">Павленко Ю.В. </t>
  </si>
  <si>
    <t>Экологическая гидрогеология</t>
  </si>
  <si>
    <t>Подготовка мерзлых пород к выемке и водоподготовка при разработке россыпных месторождений золота</t>
  </si>
  <si>
    <t>Тищенко Н.Д.</t>
  </si>
  <si>
    <t>Грамматика современного английского языка: норма и вариативность</t>
  </si>
  <si>
    <t>Антропова Н.А. Михалева С.Н. Костина И.Н.</t>
  </si>
  <si>
    <t>Задания по дисциплинам магистерской программы «Языковое образование»</t>
  </si>
  <si>
    <t>Стельмак О.В.</t>
  </si>
  <si>
    <t>Переводчик</t>
  </si>
  <si>
    <t>История Витимо-Олекминского национального округа (1930 – 1938)</t>
  </si>
  <si>
    <t>Константинов М.В. Константинов А.В.</t>
  </si>
  <si>
    <t>Археология Забайкалья</t>
  </si>
  <si>
    <t>Китайские монеты из средневековых погребений Восточного Забайкалья: история, хронология, классификация (в помощь историкам-краеведам)</t>
  </si>
  <si>
    <t>Юйшина Е.А.</t>
  </si>
  <si>
    <t>Шмарова Ж.В.</t>
  </si>
  <si>
    <t>Методические рекомендации по дисциплине «Основы языкознания»</t>
  </si>
  <si>
    <t>Чижова Н.Н.</t>
  </si>
  <si>
    <t>Biomedical Engineering</t>
  </si>
  <si>
    <t>Жавкина Е.Б. Токуренова Б.Н.</t>
  </si>
  <si>
    <t>English for Psychology Students</t>
  </si>
  <si>
    <t>Кабановская Е.Ю.</t>
  </si>
  <si>
    <t>English for hydrologists</t>
  </si>
  <si>
    <t>Лиханова Н.А.</t>
  </si>
  <si>
    <t>Деловые коммуникации и культура речи</t>
  </si>
  <si>
    <t>Цыдендамбаева Ц. Р.</t>
  </si>
  <si>
    <t>Синтаксис современного русского языка: практика</t>
  </si>
  <si>
    <t>учебно-методическое пособие</t>
  </si>
  <si>
    <t>Игумнова Ю.С.</t>
  </si>
  <si>
    <t>Русский язык и культура речи</t>
  </si>
  <si>
    <t>Лобачёва М.В. Жданова О.Н.</t>
  </si>
  <si>
    <t>Телевизионный репортаж: подготовка к эфиру</t>
  </si>
  <si>
    <t>Толстокулакова Ю.В. Мясникова Ц.Ц. Тихомиров В.А.</t>
  </si>
  <si>
    <t>Актуальные проблемы современности и СМИ</t>
  </si>
  <si>
    <t xml:space="preserve">Русская культура и литература </t>
  </si>
  <si>
    <t>Забайкальская епархия: время атамана Семёнова</t>
  </si>
  <si>
    <t>Печатный сборник</t>
  </si>
  <si>
    <t>Печатный сборник РИНЦ</t>
  </si>
  <si>
    <t>Филологическое образование и современный мир</t>
  </si>
  <si>
    <t>Русский язык в современном Китае</t>
  </si>
  <si>
    <t>Студенческие чтения». Выпуск 12</t>
  </si>
  <si>
    <t>ДВР и завершающий этап Гражданской войны в Сибири и на Дальнем Востоке, посвященной 100-летию со дня образования ДВР</t>
  </si>
  <si>
    <t>Забайкалье историческое</t>
  </si>
  <si>
    <t>Забайкальцы на фронтах Второй мировой войны</t>
  </si>
  <si>
    <t>Православие и общество: грани взаимодействия</t>
  </si>
  <si>
    <t xml:space="preserve">Региональные СМИ: пути взаимодействия с аудиторией </t>
  </si>
  <si>
    <t>ИСТОРИКО-ФИЛОЛОГИЧЕСКИЙ ФАКУЛЬТЕТ</t>
  </si>
  <si>
    <t>Бобылева Л.А.</t>
  </si>
  <si>
    <t>Психологические технологии работы с несовершеннолетними, вступившими в конфликт с законом</t>
  </si>
  <si>
    <t>Психолого-педагогическая адаптация студентов с ОВЗ в образовательном пространстве вуза</t>
  </si>
  <si>
    <t xml:space="preserve">Толстых Л.Р. </t>
  </si>
  <si>
    <t>Социальная психология</t>
  </si>
  <si>
    <t>Плотникова М. Ю.</t>
  </si>
  <si>
    <t>Арт-терапия в профессиональной деятельности психолога</t>
  </si>
  <si>
    <t xml:space="preserve">Плотникова М.Ю. </t>
  </si>
  <si>
    <t>Психология стресса</t>
  </si>
  <si>
    <t>Классические и современные методы коррекционной работы в психолого-педагогической практике</t>
  </si>
  <si>
    <t>Зволейко Е.В. Бабанская И.В.</t>
  </si>
  <si>
    <t>Сборник примерных форм документов и методических материалов к организации логопедической работы в системе образования</t>
  </si>
  <si>
    <t>Калашникова С.А. Глазкова Ю.В. Персидская А.Е. Лушина Е.А.</t>
  </si>
  <si>
    <t>Инклюзивное образование детей с ограниченными возможностями здоровья</t>
  </si>
  <si>
    <t>Безродных Т.В.</t>
  </si>
  <si>
    <t>Проектирование социокультурного пространства развития дошкольников</t>
  </si>
  <si>
    <t>Лысикова Т.С.</t>
  </si>
  <si>
    <t>Методика математического развития детей раннего и дошкольного возраста</t>
  </si>
  <si>
    <t>Копылова Л.В.</t>
  </si>
  <si>
    <t>Методика естественно-научного образования младших школьников</t>
  </si>
  <si>
    <t>Клименко Т.К. Эрдынеева К.Г.  Рогова А.В. Игумнова Е.А. Левданская Ю.Ю. Попова Н.Н. Радецкая И.В. Бояркина М.В.  Полковникова Е.Ю. Клименко О.Е. Жеребятникова Г.В. Потехина Н.В.Наумова О.С.</t>
  </si>
  <si>
    <t>Методологические основы педагогики</t>
  </si>
  <si>
    <t>Психологическое сопровождение профессионального становления студентов-психологов</t>
  </si>
  <si>
    <t>Проблемы профессионального здоровья будущих психологов образования</t>
  </si>
  <si>
    <t>Педагогические содействие становлению субъектной позиции обучающихся</t>
  </si>
  <si>
    <t>68н</t>
  </si>
  <si>
    <t xml:space="preserve">Батоева С.А. Крылова Е.В. </t>
  </si>
  <si>
    <t xml:space="preserve">Виды и тенденции развития туризма </t>
  </si>
  <si>
    <t>Крылова Е.В. Батоева С.А.</t>
  </si>
  <si>
    <t xml:space="preserve">Выставочно-ярмарочная деятельность </t>
  </si>
  <si>
    <t xml:space="preserve">учебное пособие </t>
  </si>
  <si>
    <t>Лиханова В.В. Титова М.П.</t>
  </si>
  <si>
    <t>Организация проектной деятельности в туризме</t>
  </si>
  <si>
    <t xml:space="preserve">Зимина Н.С. </t>
  </si>
  <si>
    <t>Человек в социокультурном пространстве</t>
  </si>
  <si>
    <t>Философия ценностей</t>
  </si>
  <si>
    <t>Кокарева Ю.В.</t>
  </si>
  <si>
    <t>Логика и теория аргументации</t>
  </si>
  <si>
    <t>Жиляева М.С.</t>
  </si>
  <si>
    <t>Методология и методика научно-исследовательской, самостоятельной и внеаудиторной работы студентов</t>
  </si>
  <si>
    <t>Лига М.Б. Щеткина И.А.</t>
  </si>
  <si>
    <t>Методология и методика оценки качества жизни</t>
  </si>
  <si>
    <t>Лига М.Б. Ойдопова А.М.</t>
  </si>
  <si>
    <t>Основы социального образования</t>
  </si>
  <si>
    <t xml:space="preserve">Терентьева А.В. </t>
  </si>
  <si>
    <t xml:space="preserve">Технологии проектной деятельности в молодёжной среде  </t>
  </si>
  <si>
    <t>Шапиева А.В.</t>
  </si>
  <si>
    <t>Социология инноваций</t>
  </si>
  <si>
    <t>Артюшенкова Е.В.</t>
  </si>
  <si>
    <t>История социологии</t>
  </si>
  <si>
    <t>Филиппова Е.В.</t>
  </si>
  <si>
    <t xml:space="preserve">Социальные технологии работы с молодёжью  </t>
  </si>
  <si>
    <t>Вторичная занятость студенческой молодежи как механизм профессиональной социализации</t>
  </si>
  <si>
    <t>Электронный сборник РИНЦ</t>
  </si>
  <si>
    <t>Феномен социального образования: сущность и факторы актуализации (социально-философский анализ)</t>
  </si>
  <si>
    <t>Гудкова Т.А. Пирожникова А.М.</t>
  </si>
  <si>
    <t>Основные понятия теории информации и технические средства реализации информационных процессов в педагогическом образовании</t>
  </si>
  <si>
    <t>Лабораторный практикум по информационным технологиям</t>
  </si>
  <si>
    <t>Степанова Л.Э.</t>
  </si>
  <si>
    <t>Ряды и их приложения</t>
  </si>
  <si>
    <t>Никифорова М.Г. Тонких Г.Д.</t>
  </si>
  <si>
    <t>Практикум по элементарной математике. Элементы математического анализа</t>
  </si>
  <si>
    <t>71у</t>
  </si>
  <si>
    <t>Компьютерная графика и анимация</t>
  </si>
  <si>
    <t>Компьютерные сети, программирование и моделирование в педагогическом образовании</t>
  </si>
  <si>
    <t>Беломестнова В.Р. Вольховская А.Т.</t>
  </si>
  <si>
    <t>Теория вероятностей и математическая статистика</t>
  </si>
  <si>
    <t>Кривенкова И.Ф.</t>
  </si>
  <si>
    <t>Воропаева Т.В.</t>
  </si>
  <si>
    <t>Геоэкология</t>
  </si>
  <si>
    <t>Пушкарева М.С. Анудариева Д.Ц. Игумнова Е.А. Сычёва А.Ю.</t>
  </si>
  <si>
    <t>Новиков А.Н. и др.</t>
  </si>
  <si>
    <t>Экономическая и социальная география Забайкалья</t>
  </si>
  <si>
    <t>Основы делопроизводства научно-педагогической деятельности</t>
  </si>
  <si>
    <t>Шенделева С.В. Фефелова С.Г.</t>
  </si>
  <si>
    <t>Основы медицинских знаний и здорового образа жизни</t>
  </si>
  <si>
    <t>Голобокова Г.И.</t>
  </si>
  <si>
    <t>Безопасность и обслуживание транспортных средств</t>
  </si>
  <si>
    <t>Шенделева С.В. Арсентьев В.М. Золтуев А.В.</t>
  </si>
  <si>
    <t>Способы автономного выживания и безопасность туризма</t>
  </si>
  <si>
    <t>Практическое (производственное) обучение. Часть 1</t>
  </si>
  <si>
    <t>Проектная деятельность в технологической подготовке школьников</t>
  </si>
  <si>
    <t>История технологического образования</t>
  </si>
  <si>
    <t>Профессиональная этика и этикет</t>
  </si>
  <si>
    <t>Практикум по курсу «Графика в технологической подготовке школьников»</t>
  </si>
  <si>
    <t>Лабораторный практикум по курсу Физики для инженерных специальностей. Часть I. Механика и молекулярная физика</t>
  </si>
  <si>
    <t>Оценка эколого-эстетических свойств природных территорий с целью развития рекреационного потенциала Забайкальского края</t>
  </si>
  <si>
    <t>Контекстное образование как средство патриотического воспитания</t>
  </si>
  <si>
    <t xml:space="preserve">Электронный сборник </t>
  </si>
  <si>
    <t>Жалсанова Б.М. Намсараева Т.Ц.-Е. Сергеев Д.В.</t>
  </si>
  <si>
    <t>Ресурсная база СКД</t>
  </si>
  <si>
    <t>Гомбоева М.И. Иванова Ю.В. Ляшенко Е.С. Любушкина В.А. Намсараева Т.Ц.-Е. Павлуцкий С.М. Сергеев Д.В. Спандерашвили Н.И. Чанчикова Е.П.</t>
  </si>
  <si>
    <t>Иванова Ю.В. Сергеев Д.В.</t>
  </si>
  <si>
    <t>Иванова Ю.В. Спандерашвили Н.И. Филлипов В.И.</t>
  </si>
  <si>
    <t>Методические рекомендации по практике (технологической)</t>
  </si>
  <si>
    <t>Гомбоева М.И.  Намсараева Т.Ц.-Е. Спандерашвили Н.И.</t>
  </si>
  <si>
    <t>Art-management</t>
  </si>
  <si>
    <t>Ешиев З.Р. Иванова Т.А. Любушкина В.А.</t>
  </si>
  <si>
    <t>Теория и практика композиции</t>
  </si>
  <si>
    <t>Современное искусство: персонализация и концепты</t>
  </si>
  <si>
    <t>хрестоматия</t>
  </si>
  <si>
    <t>Чжен И.А. Недогонова В.В. Капустина Е.В. Крюкова Т.А. Батоева Т.В.</t>
  </si>
  <si>
    <t>Профессиональная музыкальная подготовка учителя музыки</t>
  </si>
  <si>
    <t>рабочая тетрадь</t>
  </si>
  <si>
    <t>Чжен И.А. Капустина Е.В. Тирикова О.А.</t>
  </si>
  <si>
    <t>Профессиональная подготовка учителя музыки. Дисциплины по выбору: Практика элементарного музицирования. Методика преподавания ритмики. Арттерапия</t>
  </si>
  <si>
    <t>Образовательная среда для студентов творческих профессий</t>
  </si>
  <si>
    <t xml:space="preserve">монография </t>
  </si>
  <si>
    <t>Пестов В.М. Токарева О.Ю. кафедра ТБ</t>
  </si>
  <si>
    <t>Защита в чрезвычайных ситуациях. Часть 2</t>
  </si>
  <si>
    <t>Щербатюк А.П. Пищугин Д.Ю.</t>
  </si>
  <si>
    <t>Радиационная, химическая и бактериологическая (биологическая) защита в условиях чрезвычайных ситуаций мирного и военного времени. Часть 2</t>
  </si>
  <si>
    <t>Звягинцев В.В. Звягинцева О.Ю.</t>
  </si>
  <si>
    <t>Опасные природные процессы</t>
  </si>
  <si>
    <t>Жигарев Д.В.</t>
  </si>
  <si>
    <t>Безопасное обращение при работе с опасными отходами</t>
  </si>
  <si>
    <t xml:space="preserve">Токарева О.Ю. </t>
  </si>
  <si>
    <t>Специальная оценка условий труда</t>
  </si>
  <si>
    <t>Федоткин И.В.</t>
  </si>
  <si>
    <t>Причины нарушения работоспособного состояния двигателей внутреннего сгорания транспортно-технологических машин</t>
  </si>
  <si>
    <t>Паламодов Е.О.</t>
  </si>
  <si>
    <t>Основы инженерного творчества</t>
  </si>
  <si>
    <t xml:space="preserve">Чебунин А.Ф. </t>
  </si>
  <si>
    <t>Сертификация и лицензирование в сфере производства и эксплуатации транспортных и транспортно-технологических машин и оборудования</t>
  </si>
  <si>
    <t>Масленников В.Г. Озорнин С.П.</t>
  </si>
  <si>
    <t>Следственные эксперименты при экспертизе дорожно-транспортных происшествий</t>
  </si>
  <si>
    <t>Гидрология, гидрометрия транспортных сооружений</t>
  </si>
  <si>
    <t>Шумилова Л.В.</t>
  </si>
  <si>
    <t>Экологическая и промышленная безопасность при ведении открытых горных работ и переработке твердых полезных ископаемых</t>
  </si>
  <si>
    <t>Грошева И.В.</t>
  </si>
  <si>
    <t>Безопасность жизнедеятельности</t>
  </si>
  <si>
    <t>конспект лекций</t>
  </si>
  <si>
    <t>Чечель М.В.</t>
  </si>
  <si>
    <t>Пространственные конструкции из дерева и пластмасс</t>
  </si>
  <si>
    <t>Практикум по дисциплине «Эксплуатация автомобильных дорог»</t>
  </si>
  <si>
    <t>Ерохина Н.С.</t>
  </si>
  <si>
    <t>Методическое пособие по курсу «Строительная физика»</t>
  </si>
  <si>
    <t>методическое пособие</t>
  </si>
  <si>
    <t>Зуева А.А.</t>
  </si>
  <si>
    <t>Пособие по курсовому проектированию по дисциплине «Основы технологии возведения зданий»</t>
  </si>
  <si>
    <t xml:space="preserve">Озорнин С.П., Замешаев Н.С., Масленников В.Г. ФСиЭ </t>
  </si>
  <si>
    <t>Риск возникновения дорожно-транспортных происшествий при изменении состояния поверхности дорожного покрытия</t>
  </si>
  <si>
    <t>Курбатов Н.Е. ФСиЭ</t>
  </si>
  <si>
    <t>Принципы целесообразности  природных и инженерных решений</t>
  </si>
  <si>
    <t>Срулевич С.А. Срулевич Д.В. Верещагина Л.М.</t>
  </si>
  <si>
    <t>Теория и методика обучения базовым видам физкультурно-спортивной деятельности: Волейбол</t>
  </si>
  <si>
    <t>Люлицина А.А. Астафьев В.С.</t>
  </si>
  <si>
    <t>Рудякова И.В. Рудякова В.Б.</t>
  </si>
  <si>
    <t>Проектирование и моделирование физкультурно-оздоровительной деятельности в образовательных учреждениях</t>
  </si>
  <si>
    <t>Николенко Ю.Ф. с соавторами</t>
  </si>
  <si>
    <t>Теоретические и практические основы мониторинговой деятельности в сфере физической культуры и спорта</t>
  </si>
  <si>
    <t>148у</t>
  </si>
  <si>
    <t>Становление профессиональной стрессоустойчивости будущего специалиста по физической культуре: теоретико-методологические основы, предикторы, критерии и показатели</t>
  </si>
  <si>
    <t>Векторы развития физкультурного образования: взгляд молодых исследователей</t>
  </si>
  <si>
    <t>коллективная монография</t>
  </si>
  <si>
    <t>Буров В.Ю. Капитонова Н.В. Каминская С.В. Кислощаев П.А. Масалов П.В.</t>
  </si>
  <si>
    <t>Экономический потенциал территории современной России</t>
  </si>
  <si>
    <t>Статистика. Часть 3</t>
  </si>
  <si>
    <t>Баранова О.А.</t>
  </si>
  <si>
    <t>Налоги и налогообложение</t>
  </si>
  <si>
    <t xml:space="preserve">Бочкарева И.В. </t>
  </si>
  <si>
    <t>Стратегическое планирование</t>
  </si>
  <si>
    <t>Гонин В.Н. Федотова В.К.</t>
  </si>
  <si>
    <t>Оценка имущества</t>
  </si>
  <si>
    <t>Полутова М. А. Петрова И.В. Межлумян Н.С.</t>
  </si>
  <si>
    <t>Особенности документирования трудовых отношений</t>
  </si>
  <si>
    <t>Казарян И.Р. Антонова B.C. Александрова Н.А.</t>
  </si>
  <si>
    <t>Введение в профессиональную деятельность</t>
  </si>
  <si>
    <t>Лукашин И.А.Гордеева Т.Н.</t>
  </si>
  <si>
    <t>Демография</t>
  </si>
  <si>
    <t xml:space="preserve">Макарова О.А. Погулич О.В. </t>
  </si>
  <si>
    <t>Политическая система общества</t>
  </si>
  <si>
    <t>Лимберов Н.В.</t>
  </si>
  <si>
    <t>Управленческое консультирование</t>
  </si>
  <si>
    <t>Постовалов А.Л.</t>
  </si>
  <si>
    <t>Федеративные округа РФ</t>
  </si>
  <si>
    <t xml:space="preserve">Тумуров Ж.Т. </t>
  </si>
  <si>
    <t>Профессиональная деятельность в государственном и муниципальном управлении</t>
  </si>
  <si>
    <t xml:space="preserve">Реутова Н.В. </t>
  </si>
  <si>
    <t>Методология исследования организационных систем</t>
  </si>
  <si>
    <t>Федеративная устойчивость субъекта федерации: теоретические и методологические основы исследования регионального политического пространства</t>
  </si>
  <si>
    <t>Противодействие теневой экономике и определение ее масштабов: отечественный и зарубежный опыт</t>
  </si>
  <si>
    <t>Государственное и муниципальное управление в Забайкальском крае: особенности, проблемы, направления совершенствования</t>
  </si>
  <si>
    <t>Специфика рынка труда Забайкальского края: проблемы и перспективы развития</t>
  </si>
  <si>
    <t xml:space="preserve">коллективная монография </t>
  </si>
  <si>
    <t>Физико-химические геотехнологии освоения рудных месторождений Дальневосточного федерального  округа</t>
  </si>
  <si>
    <t>Коллектив авторов, отв. Гонин В.Н. кафедра ЭиБУ ФЭиУ</t>
  </si>
  <si>
    <t>Виблый С.Г.</t>
  </si>
  <si>
    <t>Технологии конструирования электронных схем</t>
  </si>
  <si>
    <t>Забелин А.А. Коган Е.С.</t>
  </si>
  <si>
    <t>Дискретная математика: методы и модели теории графов и их программная реализация</t>
  </si>
  <si>
    <t>Забелин А.А.</t>
  </si>
  <si>
    <t>Реализация алгоритмов вычислительной математики на языке Python</t>
  </si>
  <si>
    <t>Машкин В.А.</t>
  </si>
  <si>
    <t>Технологии вычислительных сетей на уровнях L1-L2</t>
  </si>
  <si>
    <t>Середкин А.А. Батухтин С.Г.</t>
  </si>
  <si>
    <t>Тепломеханическое и вспомогательное оборудование источников тепла</t>
  </si>
  <si>
    <t>Барановская М.Г. Батухтин С.Г.</t>
  </si>
  <si>
    <t>Режимы работы и эксплуатации ТЭС</t>
  </si>
  <si>
    <t>Салогуб Е.В. Кузнецова Н.С. Иванова Т.В.</t>
  </si>
  <si>
    <t>Химический анализ и экологический мониторинг</t>
  </si>
  <si>
    <t>Дабижа О.Н.</t>
  </si>
  <si>
    <t>Синтез, свойства и коллоидно-химические особенности полимеров</t>
  </si>
  <si>
    <t>Дейс.Д.А. Горбунов Р.В. Ермолаев Ю.В. Пляскин Б.Г.</t>
  </si>
  <si>
    <t>Теоретические основы электротехники</t>
  </si>
  <si>
    <t>Устюжанин В.А. Яковлева И.В.</t>
  </si>
  <si>
    <t>Надежность технических систем</t>
  </si>
  <si>
    <t>Грушев В.В. Грушева Н.Н. Егоров Е.С.</t>
  </si>
  <si>
    <t>Практикум по решению задач раздела «Дифференциальные уравнения»</t>
  </si>
  <si>
    <t>Проблемы подавления газовых выбросов угольных ТЭС</t>
  </si>
  <si>
    <t>Геохимия озера Доронинское</t>
  </si>
  <si>
    <t>Явления, предшествующие электротеплообменному пробою твердых диэлектриков</t>
  </si>
  <si>
    <t>Вычислительные методы в теории игр и задачах оптимизации</t>
  </si>
  <si>
    <t>Ходукин Д.В.</t>
  </si>
  <si>
    <t>Задачник по теории государства и права</t>
  </si>
  <si>
    <t>Артамонова Е.А. Макогон Л.В. Фирсов О.В.</t>
  </si>
  <si>
    <t>Теория доказательств в уголовном процессе</t>
  </si>
  <si>
    <t>Куприянова А.В.</t>
  </si>
  <si>
    <t>Культурология уголовного права</t>
  </si>
  <si>
    <t>Абрамова Н.А. Ерёмкина Т.А.</t>
  </si>
  <si>
    <t>Культурно-религиозные традиции Китая</t>
  </si>
  <si>
    <t>Исполнительное производство</t>
  </si>
  <si>
    <t>Гражданский процесс</t>
  </si>
  <si>
    <t>учебно-практическое пособие</t>
  </si>
  <si>
    <t>Арбитражный процесс</t>
  </si>
  <si>
    <t>Лапина В.А. Петров А.С.</t>
  </si>
  <si>
    <t>Международная безопасность</t>
  </si>
  <si>
    <t>Политические теории мирового развития</t>
  </si>
  <si>
    <t>Горлачев Р.Ю. Дондоков Ц.С. Лупенко И.Ю.</t>
  </si>
  <si>
    <t>Муниципальное право</t>
  </si>
  <si>
    <t>Сологуб А.Ю.</t>
  </si>
  <si>
    <t>Правовое регулирование налогообложения в Российской Федерации</t>
  </si>
  <si>
    <t>Тарабарко К.А.,  Кафедра ВиРСА ЮФ</t>
  </si>
  <si>
    <t>Мягкая сила культуры Китая: концепция и практика</t>
  </si>
  <si>
    <t>Уголовно-правовая характеристика мошенничества с использованием электронных средств платежа по законодательству Российской Федерации и Китайской Народной Республики (сравнительно-правовое исследование)</t>
  </si>
  <si>
    <t xml:space="preserve">Коллектив авторов отв. Лупенко И.Ю. ЮФ </t>
  </si>
  <si>
    <t>Печатный сборник научных статей РИНЦ</t>
  </si>
  <si>
    <t>Россия и Китай: проблемы  стратегического взаимодействия: сборник Восточного центра. Выпуск 23</t>
  </si>
  <si>
    <t>Научный печатный периодический журнал, РИНЦ</t>
  </si>
  <si>
    <t>Мелоян А.Э., Погребная А.А., Кохан С.Т., Гунчин Б.</t>
  </si>
  <si>
    <t>Эмоциональное выгорание в профессиональной деятельности учителей школ-интернатов для детей с нарушениями интеллекта</t>
  </si>
  <si>
    <t>Формирование экстрабилити у людей с нарушением зрения в социально-образовательных процессах</t>
  </si>
  <si>
    <t>Современные тенденции рекреации и реабилитации в XXI веке</t>
  </si>
  <si>
    <t>Современные подходы к обучению студентов с нарушением слуха</t>
  </si>
  <si>
    <t>ГУМАНИТАРНО-ТЕХНИЧЕСКИЙ КОЛЛЕДЖ</t>
  </si>
  <si>
    <t>Моногроафии</t>
  </si>
  <si>
    <t>Устюгова Ю.В.</t>
  </si>
  <si>
    <t>Основы бухгалтерского учета</t>
  </si>
  <si>
    <t>Медведева Л.Н.</t>
  </si>
  <si>
    <t>Экономика организации</t>
  </si>
  <si>
    <t>149у</t>
  </si>
  <si>
    <t>Социальное влияние на еврейскую идентичность</t>
  </si>
  <si>
    <t>Адаптация и обучение русскому языку детей-мигрантов дошкольного и младшего школьного возраста</t>
  </si>
  <si>
    <t>Коллектив авторов, отв. Шумилова Л.В., Михина А.Э. ЗРО РАЕН</t>
  </si>
  <si>
    <t>Коллектив авторов, отв. Шапиева А.В. НИУ ЗабГУ</t>
  </si>
  <si>
    <t>Коллектив авторов, отв. Крапивина Е.С. НИУ ЗабГУ</t>
  </si>
  <si>
    <t>Материалы научно-практической конференции молодых исследователей Забайкальского государственного университета. Ч. 1</t>
  </si>
  <si>
    <t>Материалы научно-практической конференции молодых исследователей Забайкальского государственного университета. Ч. 2</t>
  </si>
  <si>
    <t>Материалы научно-практической конференции молодых исследователей Забайкальского государственного университета. Ч. 3</t>
  </si>
  <si>
    <t>Коллектив авторов, отв. Хатькова А.Н., НИУ ЗабГУ</t>
  </si>
  <si>
    <t>Инновационный потенциал Забайкальского государственного университета. Выпуск 4</t>
  </si>
  <si>
    <t>86н</t>
  </si>
  <si>
    <t>135У</t>
  </si>
  <si>
    <t>Коллектив авторов, отв. Колпакова Т.В.</t>
  </si>
  <si>
    <t>Семашкин Б.Д.</t>
  </si>
  <si>
    <t>Россия-Китай: развитие регионального сотрудничества в XXI веке</t>
  </si>
  <si>
    <t>Коллектив авторов, отв. Гусевская Н.Ю.</t>
  </si>
  <si>
    <t>Актуальные проблемы государственно-правового развития России</t>
  </si>
  <si>
    <t>Актуальные проблемы развития КНР в процессе ее регионализации и глобализации</t>
  </si>
  <si>
    <t>Коллектив авторов, отв. Кучинская Т.Н., Читинский филиал ФГБУН ИДВ РАН, НОЦ «Восточный центр»</t>
  </si>
  <si>
    <t>Лютов В.А., Рудый Н.К.</t>
  </si>
  <si>
    <t xml:space="preserve">Казарян И.Р. Щеглова С.А. Вотинцева А.В. и др. </t>
  </si>
  <si>
    <t>Матафонова Ю.А.</t>
  </si>
  <si>
    <t>Буров В.Ю., Мага А.А., Тумунбаярова Ж.Б.</t>
  </si>
  <si>
    <t>Бейдина Т.Е., Зимина Н.В., Лимберов Н.В., Макарова О.А., Погулич О.В., Тумуров Ж.Т., Кухарский А.Н.,  Гордеева Т.Н. (научный редактор)</t>
  </si>
  <si>
    <t>Секисов А.Г., Лавров А.Ю, Рассказова А.В., Лаврик Н.А., Литвинова Н.М.</t>
  </si>
  <si>
    <t>Теория и практика управления человеческими ресурсами</t>
  </si>
  <si>
    <t xml:space="preserve">Коллектив авторов, отв. Гонин В.Н. </t>
  </si>
  <si>
    <t>Актуальные проблемы экономики</t>
  </si>
  <si>
    <t>Коллектив авторов, отв. Буров В.Ю.</t>
  </si>
  <si>
    <t>Малое предпринимательство в условиях новых вызовов</t>
  </si>
  <si>
    <t>Коллектив авторов,  отв. Гонин В.Н.</t>
  </si>
  <si>
    <t>Управление экономическими системами</t>
  </si>
  <si>
    <t>Коллектив авторов, отв. Рубцов А.Г., Чебунин А.Ф., Озорнин С.П.</t>
  </si>
  <si>
    <t>Наземные транспортно-технологические средства: проектирование, производство, эксплуатация</t>
  </si>
  <si>
    <t>Коллектив авторов, отв. Курганович К.А., Казыкина С.М.</t>
  </si>
  <si>
    <t>Водные ресурсы и водопользование</t>
  </si>
  <si>
    <t>Биктимирова Ю.В.</t>
  </si>
  <si>
    <t>Камедина Л.В.</t>
  </si>
  <si>
    <t>Косых В.И.</t>
  </si>
  <si>
    <t>Дроботушенко Е.В.</t>
  </si>
  <si>
    <t>Коллектив авторов, отв. Воронченко Т.В., Михина А.Э.</t>
  </si>
  <si>
    <t>Коллектив авторов, отв. Биктимирова Ю.В.</t>
  </si>
  <si>
    <t>Коллектив авторов, отв. Дроботушенко Е.В., Яремчук О.А.</t>
  </si>
  <si>
    <t xml:space="preserve">Коллектив авторов, отв. Дроботушенко Е.В. </t>
  </si>
  <si>
    <t>Коллектив авторов, отв. Беспалько Д.Н.</t>
  </si>
  <si>
    <t>Коллектив авторов, отв. Константинова А.В., к, Забайкальское региональное отделение ВОО «Русское географическое общество»</t>
  </si>
  <si>
    <t>Коллектив авторов, отв. Толстокулакова Ю.В.</t>
  </si>
  <si>
    <t>Коллектив авторов, отв. Мелихова М.И.</t>
  </si>
  <si>
    <t>Инновационные технологии в технике и образовании</t>
  </si>
  <si>
    <t>Попова О.А., Чащина Н.А.</t>
  </si>
  <si>
    <t>Научный потенциал-основа академической мобильности студентов</t>
  </si>
  <si>
    <t>Коллектив авторов, отв. Токарева Ю.С.</t>
  </si>
  <si>
    <t>Коллектив авторов, отв. Жиляева М.С.</t>
  </si>
  <si>
    <t>Технологии социальной работы с разными группами населения</t>
  </si>
  <si>
    <t>IX Забайкальские социологические чтения</t>
  </si>
  <si>
    <t>Проблема соотношения естественного и социального в обществе и человеке</t>
  </si>
  <si>
    <t>Коллектив авторов, отв. Русанова А.А., Шапиева А.В., Лаврикова В.Н.</t>
  </si>
  <si>
    <t>Коллектив авторов, отв. Субботина Н.Д.</t>
  </si>
  <si>
    <t>Коллектив авторов, отв. Фомина М.Н.</t>
  </si>
  <si>
    <t>Россия-Китай: диалог в условиях глобализации</t>
  </si>
  <si>
    <t>Эффективность реализации государственной молодежной политики: опыт регионов и перспективы развития</t>
  </si>
  <si>
    <t>Коллектив авторов, отв. Лаврикова В.Н.</t>
  </si>
  <si>
    <t>Лига М.Б., Ойдопова А.М.</t>
  </si>
  <si>
    <t>Медицинские технологии и оборудование</t>
  </si>
  <si>
    <t>Цифровая экономика: региональный аспект</t>
  </si>
  <si>
    <t>Наука и образование: актуальные исследования и разработки</t>
  </si>
  <si>
    <t>Радиотехника и связь 2020</t>
  </si>
  <si>
    <t>Коллектив авторов, отв. И.В. Свешников</t>
  </si>
  <si>
    <t>Коллектив авторов, отв. А.В. Лесков</t>
  </si>
  <si>
    <t xml:space="preserve">Риккер Ю.О., Кобылкин М.В., Батухтин А.Г. </t>
  </si>
  <si>
    <t>Борзенко С.В., Матюгина  Е.Б., Замана Л.В.</t>
  </si>
  <si>
    <t>Свешников И.В.</t>
  </si>
  <si>
    <t>Коллектив авторов, отв. Улзытуева А.И.</t>
  </si>
  <si>
    <t>Дошкольное образование в современном изменяющемся мире: теория и практика</t>
  </si>
  <si>
    <t>Человек и его ценности в современном мире</t>
  </si>
  <si>
    <t>Коллектив авторов, отв. Эрдынеева К.Г., Попова Н.Н. Левданская Ю.Ю., Воронина И.Ю. Жеребятникова Г.В.</t>
  </si>
  <si>
    <t>Коллектив авторов, отв. Цыдыпова С.Д.,Толстых Л.Р.</t>
  </si>
  <si>
    <t>Теоретическая и прикладная психология: традиции и перспективы</t>
  </si>
  <si>
    <t>Улзытуева А.И.</t>
  </si>
  <si>
    <t xml:space="preserve">Попова Н.Н., Левданская Ю.Ю. </t>
  </si>
  <si>
    <t>Цыдыпова С.Д.</t>
  </si>
  <si>
    <t>Толстых Л.Р.</t>
  </si>
  <si>
    <t>Человек, здоровье, физическая культура и спорт в изменяющемся мире</t>
  </si>
  <si>
    <t>Коллектив авторов, отв. Фоменко Е.Г.</t>
  </si>
  <si>
    <t>Попова Р.Э., Эрдынеева К.Г</t>
  </si>
  <si>
    <t>Безопасность 2020</t>
  </si>
  <si>
    <t>Актуальные вопросы строительства и эксплуатации зданий и сооружений в суровых условиях</t>
  </si>
  <si>
    <t>Коллектив авторов, отв. Звягинцев В.В., Токарева О.Ю.</t>
  </si>
  <si>
    <t xml:space="preserve">Коллектив авторов, отв. Чечель М.В., Елисеева Л.И. </t>
  </si>
  <si>
    <t>Гомбоева М.И., Сергеев Д.В., Иванова Ю.В.</t>
  </si>
  <si>
    <t>Коллектив авторов, отв. Иванова Ю.В.</t>
  </si>
  <si>
    <t>Культурные институции и медиации художественной жизни: творчество художника в социальных координатах</t>
  </si>
  <si>
    <t>Кохан С.Т., Колпащиков О.Б., Банников К.В., Скалий А.</t>
  </si>
  <si>
    <t>Кохан С.Т., Скалий А., Ковальский В.</t>
  </si>
  <si>
    <t>Жуков А. В., Жукова А.А., Мордасов В. Г.</t>
  </si>
  <si>
    <t>Физико-химическая геотехнология – инновации и тенденции развития</t>
  </si>
  <si>
    <t>Рождественские чтения</t>
  </si>
  <si>
    <t>Кулагинские чтения: техника и технологии производственных процессов. Ч. 3</t>
  </si>
  <si>
    <t>Кулагинские чтения: техника и технологии производственных процессов. Ч. 2</t>
  </si>
  <si>
    <t>Кулагинские чтения: техника и технологии производственных процессов. Ч. 1</t>
  </si>
  <si>
    <t>Историко-филологический факультет</t>
  </si>
  <si>
    <t>Крикунова В.А.</t>
  </si>
  <si>
    <t>Социология общественных движений и гражданского общества</t>
  </si>
  <si>
    <t>105у</t>
  </si>
  <si>
    <t>Гапченко О. Ю. 30.01-31.01.20</t>
  </si>
  <si>
    <t xml:space="preserve">Петрова И. </t>
  </si>
  <si>
    <t>Участок № 2</t>
  </si>
  <si>
    <t>Логиновская Е. Ю. 12.02-13.02.20</t>
  </si>
  <si>
    <t>Участок 2</t>
  </si>
  <si>
    <t>Гапченко О. Ю. 26.02.20-5.03.20</t>
  </si>
  <si>
    <t>Пет рова</t>
  </si>
  <si>
    <t>Лескова Т.М. Лобанова Л.В. Матузова Л.А. \</t>
  </si>
  <si>
    <t>Фэн Цзунжэнь</t>
  </si>
  <si>
    <t>Институализация современной художественной культуры в контексте культурных индустрий (на примере АРВМ КНР)</t>
  </si>
  <si>
    <t>Переиздание</t>
  </si>
  <si>
    <t>Материалы научно-практической конференции молодых исследователей Забайкальского государственного университета. Ч. 4</t>
  </si>
  <si>
    <t>Электронный</t>
  </si>
  <si>
    <t>Участо 2</t>
  </si>
  <si>
    <t>Перенос на ноябрь</t>
  </si>
  <si>
    <t>Участок2</t>
  </si>
  <si>
    <t>Практикум по организации художественно-творческой деятельности детей раннего и дошкольного возраста</t>
  </si>
  <si>
    <t>УМП</t>
  </si>
  <si>
    <t>Логиновская Е. Ю. 22.04-7.05.20</t>
  </si>
  <si>
    <t>сборник</t>
  </si>
  <si>
    <t>Мамкина И.Н., Блинов А.В.</t>
  </si>
  <si>
    <t>Региональные модели управления образованием в императорской России: сибирский вариант</t>
  </si>
  <si>
    <t>Монография</t>
  </si>
  <si>
    <t>Справочник</t>
  </si>
  <si>
    <t>Прокуратура России</t>
  </si>
  <si>
    <t>Верхотуров,А,Г, Васютич Л.А., Белякова Е.В., Карпов В.В.</t>
  </si>
  <si>
    <t>Субботин Ю.В., Авдеев П.Б., Овешников Ю.М.</t>
  </si>
  <si>
    <t>Гапченко О.Ю. 13.04-17.04</t>
  </si>
  <si>
    <t>Непомнящих С.Я.  20.04-24.04</t>
  </si>
  <si>
    <t>Валюкова Е.В. 27.07-30.07.20</t>
  </si>
  <si>
    <t>Добрецкая Н.Ю. 30.07-6.08.20</t>
  </si>
  <si>
    <t>Добрецкая Н.Ю. 25.05-4.06.</t>
  </si>
  <si>
    <t>Гапченко О.Ю. 14.02.20</t>
  </si>
  <si>
    <t>Зенкова Г.А. 14.02-18.02.20</t>
  </si>
  <si>
    <t>Рыжкова А.А. 22.06-30.06.20</t>
  </si>
  <si>
    <t>художествен-ный журнал</t>
  </si>
  <si>
    <t>Логиновская Е.Ю. 23.04.- 27.04.20</t>
  </si>
  <si>
    <t>Логиновская Е.Ю. 30.06-7.07.20</t>
  </si>
  <si>
    <t>Гапченко О.Ю. 24.05.20</t>
  </si>
  <si>
    <t>Рыжкова А.А. 23.04.20</t>
  </si>
  <si>
    <t>Рыжкова А.А. 25.05-8.06.20</t>
  </si>
  <si>
    <t>Горковенко А.Е.</t>
  </si>
  <si>
    <t xml:space="preserve"> Лингвокультурологический анализ художественного текста</t>
  </si>
  <si>
    <t>Шевчук Т.Р. 15.04-18.04.20</t>
  </si>
  <si>
    <t>Логиновская Е.Ю. 16.04.-17.04.20</t>
  </si>
  <si>
    <t>Анциферова Н.Б. Звездина Ю.В.</t>
  </si>
  <si>
    <t>Речевая коммуникация: теоретический и практический аспект</t>
  </si>
  <si>
    <r>
      <rPr>
        <strike/>
        <sz val="12"/>
        <color rgb="FF000000"/>
        <rFont val="Times New Roman"/>
        <family val="1"/>
        <charset val="204"/>
      </rPr>
      <t>Соктоева О.Ц.</t>
    </r>
    <r>
      <rPr>
        <sz val="12"/>
        <color rgb="FF000000"/>
        <rFont val="Times New Roman"/>
        <family val="1"/>
        <charset val="204"/>
      </rPr>
      <t xml:space="preserve"> Булдыгерова </t>
    </r>
  </si>
  <si>
    <r>
      <rPr>
        <strike/>
        <sz val="12"/>
        <color rgb="FF000000"/>
        <rFont val="Times New Roman"/>
        <family val="1"/>
        <charset val="204"/>
      </rPr>
      <t xml:space="preserve">Путешествуем по Китаю </t>
    </r>
    <r>
      <rPr>
        <sz val="12"/>
        <color rgb="FF000000"/>
        <rFont val="Times New Roman"/>
        <family val="1"/>
        <charset val="204"/>
      </rPr>
      <t>Сборник кейсов</t>
    </r>
  </si>
  <si>
    <t>Китайская ментальность в легендах и сказках. Ч. 2</t>
  </si>
  <si>
    <t>Шевчук Т.Р. 15.06-25.06.20</t>
  </si>
  <si>
    <t>Логиновская Е.Ю. 25.06-29.06.20</t>
  </si>
  <si>
    <t>Шевчук Т.Р. 23.07-03.08.20</t>
  </si>
  <si>
    <t>Приграничный регион в историческом развитии: партнерство и сотрудничество</t>
  </si>
  <si>
    <t>Рыжкова А.А. 04.08-11.08.20</t>
  </si>
  <si>
    <t>Рыжкова А.А. 29.07-03.08.20</t>
  </si>
  <si>
    <t>Зенкова Г.А. 04.08.-27.08.20</t>
  </si>
  <si>
    <t>Косых В.И., Ковычев Е.В.</t>
  </si>
  <si>
    <r>
      <rPr>
        <strike/>
        <sz val="12"/>
        <color rgb="FF000000"/>
        <rFont val="Times New Roman"/>
        <family val="1"/>
        <charset val="204"/>
      </rPr>
      <t>Симатова О.Б.</t>
    </r>
    <r>
      <rPr>
        <sz val="12"/>
        <color rgb="FF000000"/>
        <rFont val="Times New Roman"/>
        <family val="1"/>
        <charset val="204"/>
      </rPr>
      <t xml:space="preserve"> / Ганина О. Б.</t>
    </r>
  </si>
  <si>
    <r>
      <t xml:space="preserve">Проблемы разработки и реализации психолого-педагогических программ </t>
    </r>
    <r>
      <rPr>
        <sz val="12"/>
        <color rgb="FF000000"/>
        <rFont val="Times New Roman"/>
        <family val="1"/>
        <charset val="204"/>
      </rPr>
      <t>Детская практическая психология</t>
    </r>
  </si>
  <si>
    <t xml:space="preserve">Рыжкова А.А. 27.03.-05.04.20 </t>
  </si>
  <si>
    <t>Аргунова И.Н. 06.04.-07.04.20</t>
  </si>
  <si>
    <t>Засухина И.Ю. 23.04-30.04</t>
  </si>
  <si>
    <t>Логиновская Е.Ю. 30.04.-01.05.20</t>
  </si>
  <si>
    <t>Глазкова Ю.В., Заборина Л.Г.</t>
  </si>
  <si>
    <t>Виноградова Н.И., Кохан С.Т., Сёмина М.В., Ходюкова Т.А.</t>
  </si>
  <si>
    <t>Гапченко О.Ю.  15.06-16.06.20</t>
  </si>
  <si>
    <t>Логиновская Е.Ю. 16.06-18.06.20</t>
  </si>
  <si>
    <t>Валюкова Е. В. 07.07-13.07.20</t>
  </si>
  <si>
    <t>Логиновская Е.Ю. 13.07-15.08.20</t>
  </si>
  <si>
    <t>Засухина И.Ю. 10.06-21.08.20</t>
  </si>
  <si>
    <t>Шевчук Т.Р. 10.07.-15.07.20</t>
  </si>
  <si>
    <t>Засухина И.Ю. 06.05-18.05.20</t>
  </si>
  <si>
    <t>Непомнящих С.Я. 18.05-28.05.20</t>
  </si>
  <si>
    <t>Рыжкова А.А. 05.06-22.06.20</t>
  </si>
  <si>
    <t>Зенкова Г.А. 22.06-23.06.20</t>
  </si>
  <si>
    <t>Рыжкова А.А. 01.05 - 19.05.20</t>
  </si>
  <si>
    <t>Добрецкая Н.Ю.  19.05-20.05.20</t>
  </si>
  <si>
    <t>Засухина И.Ю. 04.06-11.06.20</t>
  </si>
  <si>
    <t>Непомнящих С.Я. 17.06.-18.06.20</t>
  </si>
  <si>
    <t>Валюкова Е.В. 07.07-20.07.20</t>
  </si>
  <si>
    <t>Добрецкая Н.Ю. 20.07-29.07.20</t>
  </si>
  <si>
    <r>
      <t xml:space="preserve">Константинова Т.А. </t>
    </r>
    <r>
      <rPr>
        <strike/>
        <sz val="12"/>
        <color theme="1"/>
        <rFont val="Times New Roman"/>
        <family val="1"/>
        <charset val="204"/>
      </rPr>
      <t>Константинов М.В.</t>
    </r>
  </si>
  <si>
    <t>Архивное дело в Забайкалье: 1918-2018</t>
  </si>
  <si>
    <t>Шевчук Т.Р. 26.08.-</t>
  </si>
  <si>
    <t>Рыжкова А.А.  04.06.20-11.06.20</t>
  </si>
  <si>
    <t>Добрецкая Н.Ю. 15.06-17.06.20</t>
  </si>
  <si>
    <t>Непомнящих С.Я. 24.03.2020</t>
  </si>
  <si>
    <t>Большешапова С.А. 03.07-13.07.20</t>
  </si>
  <si>
    <t>Непомнящих С.Я. 13.07-15.07.20</t>
  </si>
  <si>
    <t>перенос на 2021 г.</t>
  </si>
  <si>
    <t>Рыжкова А.А. 06.05-10.05.20</t>
  </si>
  <si>
    <t>Логиновская Е.Ю.  06.05-11.05.20</t>
  </si>
  <si>
    <t>-</t>
  </si>
  <si>
    <r>
      <t xml:space="preserve">Методические указания для курсовых, дипломных, выпускных квалификационных работ и магистерских диссертаций </t>
    </r>
    <r>
      <rPr>
        <b/>
        <sz val="12"/>
        <color rgb="FFFF0000"/>
        <rFont val="Times New Roman"/>
        <family val="1"/>
        <charset val="204"/>
      </rPr>
      <t>Объединен с 34у</t>
    </r>
  </si>
  <si>
    <t>32у+34у</t>
  </si>
  <si>
    <t>Гапченко О.Ю. 08.06-09.06.20</t>
  </si>
  <si>
    <t>Аргунова И.Н. 17.06-18.06.20</t>
  </si>
  <si>
    <r>
      <rPr>
        <strike/>
        <sz val="12"/>
        <color rgb="FF000000"/>
        <rFont val="Times New Roman"/>
        <family val="1"/>
        <charset val="204"/>
      </rPr>
      <t>Книжная иллюстрация: бэкграунд и креативность</t>
    </r>
    <r>
      <rPr>
        <sz val="12"/>
        <color rgb="FF000000"/>
        <rFont val="Times New Roman"/>
        <family val="1"/>
        <charset val="204"/>
      </rPr>
      <t xml:space="preserve"> Книжка-картинка и комикс</t>
    </r>
  </si>
  <si>
    <t>Непомнящих С.Я. 29.05-05.06.20</t>
  </si>
  <si>
    <t>Шевчук Т.Р. 05.06-11.06.20</t>
  </si>
  <si>
    <t>Непомнящих С.Я. 11.06-16.06.20</t>
  </si>
  <si>
    <t>Шевчук Т.Р. 18.05-28.05.20</t>
  </si>
  <si>
    <t>Валоюкова Е.В. 22.04-6.05.20</t>
  </si>
  <si>
    <t>Добрецкая Н.Ю. 07.05.-18.05.20</t>
  </si>
  <si>
    <t>Шевчук Т.Р. 30.04-08.05.20</t>
  </si>
  <si>
    <t>Аргунова И.Н. 30.04-08.05.20</t>
  </si>
  <si>
    <t>Шевчук Т.Р. 12.08-24.08.2020</t>
  </si>
  <si>
    <t>Шевчук Т.Р. 28.05-05.06.20</t>
  </si>
  <si>
    <t>Непомнящих С.Я.  05.06-09.06.20</t>
  </si>
  <si>
    <t>Большешапова С.А. 29.05-08.06</t>
  </si>
  <si>
    <t>Добрецкая Н.Ю. 08.06-09.06.20</t>
  </si>
  <si>
    <r>
      <rPr>
        <strike/>
        <sz val="12"/>
        <color rgb="FF000000"/>
        <rFont val="Times New Roman"/>
        <family val="1"/>
        <charset val="204"/>
      </rPr>
      <t>Беседы по основам радиотехники и радиосвязи. Ч. I. Передающие устройства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Методы анализа радиотехнических сигналов</t>
    </r>
  </si>
  <si>
    <t>Гапченко О.Ю. 06.05.20</t>
  </si>
  <si>
    <t>Зенкова Г.А. 12.05.20</t>
  </si>
  <si>
    <r>
      <t xml:space="preserve">Беседы по основам радиотехники и радиосвязи. </t>
    </r>
    <r>
      <rPr>
        <strike/>
        <sz val="12"/>
        <color rgb="FF000000"/>
        <rFont val="Times New Roman"/>
        <family val="1"/>
        <charset val="204"/>
      </rPr>
      <t xml:space="preserve">Часть II. Приемные устройства   </t>
    </r>
    <r>
      <rPr>
        <b/>
        <sz val="12"/>
        <color rgb="FFFF0000"/>
        <rFont val="Times New Roman"/>
        <family val="1"/>
        <charset val="204"/>
      </rPr>
      <t>Ч. I. Мы в эфире</t>
    </r>
  </si>
  <si>
    <t>Гапченко О.Ю. 09.04-10.04</t>
  </si>
  <si>
    <t>Гапченко О.Ю. 20.05.2020</t>
  </si>
  <si>
    <t>Шевчук Т.Р. 04.08-11.08.20</t>
  </si>
  <si>
    <r>
      <rPr>
        <strike/>
        <sz val="12"/>
        <color rgb="FF000000"/>
        <rFont val="Times New Roman"/>
        <family val="1"/>
        <charset val="204"/>
      </rPr>
      <t xml:space="preserve">Железнякова Г.А.\ </t>
    </r>
    <r>
      <rPr>
        <sz val="12"/>
        <color rgb="FF000000"/>
        <rFont val="Times New Roman"/>
        <family val="1"/>
        <charset val="204"/>
      </rPr>
      <t>Поликанова Е.Г.</t>
    </r>
  </si>
  <si>
    <r>
      <rPr>
        <strike/>
        <sz val="12"/>
        <color rgb="FF000000"/>
        <rFont val="Times New Roman"/>
        <family val="1"/>
        <charset val="204"/>
      </rPr>
      <t xml:space="preserve">Computer science\ </t>
    </r>
    <r>
      <rPr>
        <sz val="12"/>
        <color rgb="FFFF0000"/>
        <rFont val="Times New Roman"/>
        <family val="1"/>
        <charset val="204"/>
      </rPr>
      <t>English for  IT-students</t>
    </r>
  </si>
  <si>
    <t>Большешапова С.А.  20.04.20</t>
  </si>
  <si>
    <t>Аргунова И.Н. 22.04.20</t>
  </si>
  <si>
    <t>Гапченко О.Ю. 29.06-30.06.20</t>
  </si>
  <si>
    <t>Зенкова Г.А. 16.05-20.07.20</t>
  </si>
  <si>
    <t>Засухина Е.Ю. 14.04-22.04.20</t>
  </si>
  <si>
    <t>Аргунова И.Н. 27.04-30.04.20</t>
  </si>
  <si>
    <t>Гапченко О.Ю. 30.06.20</t>
  </si>
  <si>
    <t>электронный</t>
  </si>
  <si>
    <t>по требованию</t>
  </si>
  <si>
    <t>По требованию</t>
  </si>
  <si>
    <t>Логиновская Е.Ю. 09.07-24.08.20</t>
  </si>
  <si>
    <t>Логиновская Е.Ю. 05.03.20-13.03.20</t>
  </si>
  <si>
    <t>Валюкова Е.В. 15.05.20-28.05.20</t>
  </si>
  <si>
    <t>Логиновская Е.Ю. 02.06-5.06.20</t>
  </si>
  <si>
    <t>Логиновская Е.Ю.  20.05-22.05.20</t>
  </si>
  <si>
    <t>Гапченко О.Ю. 13.05.-30.05.20</t>
  </si>
  <si>
    <t>Большешапова С.А.</t>
  </si>
  <si>
    <t>Петрова И.В.</t>
  </si>
  <si>
    <t>Гапченко О.Ю. 29.05.20</t>
  </si>
  <si>
    <t>Аргунова И.Н. 02.06.20</t>
  </si>
  <si>
    <t>Зенкова Г. А. 04.02-26.02.20</t>
  </si>
  <si>
    <t>Гапченко О. Ю. 13.03-23.03.20</t>
  </si>
  <si>
    <t>Зенкова Г. А. 24.03-27.03.20</t>
  </si>
  <si>
    <t>Гапченко О.Ю. 12.05-28.05.20</t>
  </si>
  <si>
    <t>Зенкова Г.А. 29.05-30.05.20</t>
  </si>
  <si>
    <t>Гапченко О.Ю. 16.06-26.06.20</t>
  </si>
  <si>
    <t>Гапченко О. Ю,. 28.01-04.02.20</t>
  </si>
  <si>
    <t>Зенкова Г.А. 29.06-30.06.20</t>
  </si>
  <si>
    <t>Рыжкова А. А. 21.02.20-03.03.20</t>
  </si>
  <si>
    <t>Аргунова И.Н. 04.03-11.03.20</t>
  </si>
  <si>
    <t>Рыжкова А. А. 24.04-7.05.20</t>
  </si>
  <si>
    <t>Аргунова И.Н. 08.05-22.05.20</t>
  </si>
  <si>
    <t>Гапченко О.Ю. 10.06-11.06.20</t>
  </si>
  <si>
    <t>Зенкова Г.А. 15.06-17.06.20</t>
  </si>
  <si>
    <t>Сост.: Аверкина Т. В.</t>
  </si>
  <si>
    <t>В. С. Кулаков. Биобиблиографический указатель</t>
  </si>
  <si>
    <t>Логиновская Е. Ю. 31.01-05.02.20</t>
  </si>
  <si>
    <t>Участок  2</t>
  </si>
  <si>
    <t xml:space="preserve">Отв. Слободнюк О.В. </t>
  </si>
  <si>
    <t>А. Г. Верхотуров Биобиблиографический указатель</t>
  </si>
  <si>
    <t>Аргунова И.Н. 20.03-25.03.20</t>
  </si>
  <si>
    <t>Рыжкова А.А. 19.03-20.03.20</t>
  </si>
  <si>
    <t>договор-ная</t>
  </si>
  <si>
    <t>представление</t>
  </si>
  <si>
    <t>представление -библио-тека</t>
  </si>
  <si>
    <t>представление - библио-тека</t>
  </si>
  <si>
    <t>резерв УР 2019 г.</t>
  </si>
  <si>
    <t>резерв НИР 2019 г.</t>
  </si>
  <si>
    <t>внутрен-ний</t>
  </si>
  <si>
    <t>представление 2019 г.</t>
  </si>
  <si>
    <t>Будаева Н.Ч.</t>
  </si>
  <si>
    <t xml:space="preserve">Кохан С.Т. </t>
  </si>
  <si>
    <t xml:space="preserve"> Салютнова В.И.</t>
  </si>
  <si>
    <t>Яковлева Л.К.</t>
  </si>
  <si>
    <t xml:space="preserve">Гапченко О. Ю. 06.04.2020-09.04.2020 </t>
  </si>
  <si>
    <t>Зенкова Г.А. 10.04.2020</t>
  </si>
  <si>
    <t>Гапченко О.Ю.  01.04-03.04.20</t>
  </si>
  <si>
    <t>Непомнящих С.Я. 08.04-10.04.2020</t>
  </si>
  <si>
    <t>Засухина И.Ю. 31.02-21.04.20</t>
  </si>
  <si>
    <t>Состояние здоровья: медицинские, социальные и психолого-педагогические аспекты</t>
  </si>
  <si>
    <t>Третьяков С.Г.</t>
  </si>
  <si>
    <t>представление, 2020 г.</t>
  </si>
  <si>
    <t>Валюкова Е.В. 29.06-15.07.20</t>
  </si>
  <si>
    <t>Добрецкая Н.Ю. 15.07-24.07</t>
  </si>
  <si>
    <t>Гапченко О.Ю. 05.06.20</t>
  </si>
  <si>
    <t>Зенкова Г.А. 08.06.20</t>
  </si>
  <si>
    <t>Непомнящих С.Я. 23.04-29.05.20</t>
  </si>
  <si>
    <t>Валюкова Е.В. 9.04-22.04.20</t>
  </si>
  <si>
    <t>Аннотированный каталог, выпущенных изданий за 2019 г.</t>
  </si>
  <si>
    <t xml:space="preserve">научно-популярное </t>
  </si>
  <si>
    <t>отв. Игнатович Т.Ю.</t>
  </si>
  <si>
    <t>Исторический словарь памятников деловой письменности Восточного Забайкалья второй половины XVII-XVIII вв.</t>
  </si>
  <si>
    <t>словарь</t>
  </si>
  <si>
    <t>представ-ление 2020 г.</t>
  </si>
  <si>
    <t>Интеграция в открытом образовательном пространстве как фактор профессионального роста будущих педагогов</t>
  </si>
  <si>
    <t>Бордонская Л.А, Игумнова Е.А. и др.</t>
  </si>
  <si>
    <t>грант 2019 г.</t>
  </si>
  <si>
    <t>Записки Забайкальского отделения Русского географического общества. Вып. 137</t>
  </si>
  <si>
    <t>Коллектив авторов, отв. Дроботушенко Е.В.</t>
  </si>
  <si>
    <t>Рыжкова А.А. 01.05-28.05.20</t>
  </si>
  <si>
    <t>Непомнящих С.Я. 01.05-28.05.20</t>
  </si>
  <si>
    <t>Пирожникова А.М., Забелин А.А.</t>
  </si>
  <si>
    <t>Шевчук Т.Р.    5.06-02.07.20</t>
  </si>
  <si>
    <t>Добрецкая Н.Ю. 02.07-13.07.20</t>
  </si>
  <si>
    <t>Практикум по биологии животных. Ч. 1 Беспозвоночные</t>
  </si>
  <si>
    <t>Гапченко О.Ю. 27.04-30.04.20</t>
  </si>
  <si>
    <t>Непомнящих С.Я. 7.05-14.05.20</t>
  </si>
  <si>
    <t>Засухина И.Ю.  20.05.-29.05.20</t>
  </si>
  <si>
    <t>Добрецкая Н.Ю.  15.06-9.07.20</t>
  </si>
  <si>
    <t>Шевчук Т.Р. 08.04.2020-16.05.2020</t>
  </si>
  <si>
    <t>Зенкова Г.А. 16.05.2020</t>
  </si>
  <si>
    <t>Валюкова Е.В. 06.05-13.05.20</t>
  </si>
  <si>
    <t>Добрецкая Н.Ю. 18.05.-25.05.20</t>
  </si>
  <si>
    <t>Шевчук Т.Р. 11.06-15.06.20</t>
  </si>
  <si>
    <t>Логиновская Е.Ю. 15.06-17.06.20</t>
  </si>
  <si>
    <t xml:space="preserve">по требованию </t>
  </si>
  <si>
    <t>Логиновская Е.Ю. 13.05-20.05.20</t>
  </si>
  <si>
    <t>Рыжкова А.А. 04.02-07.02.20</t>
  </si>
  <si>
    <t>Гапченко О.Ю. 20.04-23.04.20</t>
  </si>
  <si>
    <t>Добрецкая Н.Ю. 17.04-28.04.20</t>
  </si>
  <si>
    <t>Валюкова Е.В. 26.06-29.06.20</t>
  </si>
  <si>
    <t>Непомнящих С.Я. 29.06-30.06.20</t>
  </si>
  <si>
    <t>Рыжкова А.А. 08.07-10.7.2020</t>
  </si>
  <si>
    <t>Зенкова Г.А. 10.07-11.07.2020</t>
  </si>
  <si>
    <t>Гапченко О.Ю. 08.05.2020</t>
  </si>
  <si>
    <t>Логиновская Е.Ю. 13.05.-18.05.20</t>
  </si>
  <si>
    <t>Шевчук Т.Р. 01.07-03.07.2020</t>
  </si>
  <si>
    <t>Непомнящих С.Я. 03.07-17.07.2020</t>
  </si>
  <si>
    <t>Шевчук Т.Р. 3.06.20-08.06.20</t>
  </si>
  <si>
    <t>Логиновская Е.Ю. 09.06-15.06.20</t>
  </si>
  <si>
    <t>Гапченко О.Ю. 01.06-5.06.20</t>
  </si>
  <si>
    <t>Аргунова И.Н.  08.06-22.06.20</t>
  </si>
  <si>
    <t>Шевчук Т.Р.   02.07-13.07.20</t>
  </si>
  <si>
    <t>Логиновская Е.Ю. 10.07-14.07.20</t>
  </si>
  <si>
    <t>Рыжкова А.А. 10.07-13.07.20</t>
  </si>
  <si>
    <t>Рыжкова А.А. 6.05-26.05.20</t>
  </si>
  <si>
    <t>Шевчук Т.Р.  10.07--14.07.20</t>
  </si>
  <si>
    <t>Аргунова И.Н. 27.05-29.05.20</t>
  </si>
  <si>
    <t>Зенкова Г.А. 13.07-20.07.20</t>
  </si>
  <si>
    <t>Добрецкая Н.Ю. 14.07-17.07.20</t>
  </si>
  <si>
    <t>Валюкова Е.В. 29.07-06.08.20</t>
  </si>
  <si>
    <t>Рыжкова А.А. 29.06-15.07.20</t>
  </si>
  <si>
    <t>Зенкова Г.А. 07.08-10.08.20</t>
  </si>
  <si>
    <t>Валюкова Е.В. 29.05-02.06.20</t>
  </si>
  <si>
    <t>Добрецкая Н.Ю. 03.06-08.06.20</t>
  </si>
  <si>
    <t>Добрецкая Н.Ю. 24.06-29.06</t>
  </si>
  <si>
    <t>Валюкова Е.В. 22.06-23.06.20</t>
  </si>
  <si>
    <t>Шевчук Т.Р. 18.04-22.04.20</t>
  </si>
  <si>
    <t>Добрецкая Н.Ю. 01.05-13.05.20</t>
  </si>
  <si>
    <t>Зенкова Г.А. 25.08-2.09.20</t>
  </si>
  <si>
    <t>Зенкова Г.А. 27.08.-10.09.20</t>
  </si>
  <si>
    <t>Участок 1</t>
  </si>
  <si>
    <t>Аргунова И.Н. 06.08-14.08.20</t>
  </si>
  <si>
    <t>Электрпонный</t>
  </si>
  <si>
    <t>Аргунова 24.08-27.08.20</t>
  </si>
  <si>
    <t>Логиновская Е.Ю.21.08.-26.08.20</t>
  </si>
  <si>
    <t>Большешапова С.А.  24.08.2020 - 28.08.20</t>
  </si>
  <si>
    <t>Аргунова И.Н. 04.08.-06.08.20</t>
  </si>
  <si>
    <t>Засухина 08.09</t>
  </si>
  <si>
    <t>Большешапова С.А. 14.09.20</t>
  </si>
  <si>
    <t>Большешапова С.А. 15.06-213.07ъ</t>
  </si>
  <si>
    <t>Количественный химический метод анализа (Гравиметрия и титриментрия)</t>
  </si>
  <si>
    <t>УП</t>
  </si>
  <si>
    <t>Непомнящих С.Я. 11.08-24.08</t>
  </si>
  <si>
    <t>Логиновская 16.09-17.09.20</t>
  </si>
  <si>
    <t>Валюкова 03.09-10.09</t>
  </si>
  <si>
    <t>Непомнящих 10.09-15.09</t>
  </si>
  <si>
    <t>Хатькова, Бурнашова</t>
  </si>
  <si>
    <t>1.10.20 2020</t>
  </si>
  <si>
    <t>Зенкова Г. А. 31.08.20</t>
  </si>
  <si>
    <t>Аргунова И.Н. 17.08.-21.09.20</t>
  </si>
  <si>
    <t>22.09.20 (перенос сроков)</t>
  </si>
  <si>
    <t>Рыжкова А.А. 23.07-25.09.20</t>
  </si>
  <si>
    <t>Добрецкая Н.Ю. 15.07 -28.09.20</t>
  </si>
  <si>
    <t>Засухина И.Ю. 14.08-8.09.20</t>
  </si>
  <si>
    <t>Непомнящих 17.09-25.09</t>
  </si>
  <si>
    <t>Участо1 2</t>
  </si>
  <si>
    <t>Библиотека</t>
  </si>
  <si>
    <t>Лига М. Б. Биобиблиографический  указатель</t>
  </si>
  <si>
    <t>справочник</t>
  </si>
  <si>
    <t>Качественный химический метод анализа (Гравиметрия и титриментрия)</t>
  </si>
  <si>
    <t>Добрецкая 25.09.20-6.10.20</t>
  </si>
  <si>
    <t>Валюкова Е. В. 01.10-13.10.12</t>
  </si>
  <si>
    <t>Непомнящий 12.10-</t>
  </si>
  <si>
    <t>Участо к№ 2</t>
  </si>
  <si>
    <t>Ешиев З. Р., Иванова Т. А., Чанчикова Е. П., Иванова В.</t>
  </si>
  <si>
    <t>Грабко Г. И.</t>
  </si>
  <si>
    <t>Элементарная база радиотехники и электроники. Часть 2. Полупроводниковые приборы</t>
  </si>
  <si>
    <t>Рыжкова 26.08.20-1.10.20</t>
  </si>
  <si>
    <t>51у</t>
  </si>
  <si>
    <t>Участо к2</t>
  </si>
  <si>
    <t>Шевчук Т. Р.</t>
  </si>
  <si>
    <t>Валюкова Е. В. 2.10-6.11.20</t>
  </si>
  <si>
    <t>Засухина 21.10.20-10.11</t>
  </si>
  <si>
    <t>Рыжкова 11.11.20-20.11.20</t>
  </si>
  <si>
    <t>Киселева Н. А., Макаров А. В.</t>
  </si>
  <si>
    <t>Совершенствование конституционной материи и защита прав граждан и юридических лиц</t>
  </si>
  <si>
    <t>Сб. тр</t>
  </si>
  <si>
    <t>Валюкова</t>
  </si>
  <si>
    <t>Рыжкова</t>
  </si>
  <si>
    <t>Аргунова И. Н. 10.11-25.11.20</t>
  </si>
  <si>
    <t>Аргунова И.Н. 27.10.-10.11.20</t>
  </si>
  <si>
    <t>Непомнящих 10.11-20.11.20</t>
  </si>
  <si>
    <t>Участок1</t>
  </si>
  <si>
    <t>Добрецкая 20.11.-7.12.20</t>
  </si>
  <si>
    <t>Рыжкова 20.11-4.12.20</t>
  </si>
  <si>
    <t>Логиновская 4.12-7.12.20</t>
  </si>
  <si>
    <t>О.Е.Клименко,и др</t>
  </si>
  <si>
    <t>Дневник лидера</t>
  </si>
  <si>
    <t>резерв</t>
  </si>
  <si>
    <t>Рыжкова 7.12-10.12</t>
  </si>
  <si>
    <t>Рыжкова 3.12-7.12.20</t>
  </si>
  <si>
    <t>Участок 3</t>
  </si>
  <si>
    <t>Валюкова Е. В.  1.12.20-16.12.20</t>
  </si>
  <si>
    <t>Зенкова 11.12.20-11.01.21</t>
  </si>
  <si>
    <t>Добрецкая 11.12.20-28.12.20</t>
  </si>
  <si>
    <t>Логиновская  15.12-25.12.20</t>
  </si>
  <si>
    <t>Непомнящих 15.01</t>
  </si>
  <si>
    <t>Добрецкая Н.Ю. 18.12.20-12.01.21</t>
  </si>
  <si>
    <t>Рыжкова 21.12.-11.01.21</t>
  </si>
  <si>
    <t>Логиновская 11.12-20.12.20</t>
  </si>
  <si>
    <t>Непомнящих 14.12-28.12.20</t>
  </si>
  <si>
    <t>Валюкова Е.В. 30.12.20-20.01.21</t>
  </si>
  <si>
    <t>Валюкова 11.01-19.01.21</t>
  </si>
  <si>
    <t>Валюкова 13.01.21-19.01</t>
  </si>
  <si>
    <t>134у</t>
  </si>
  <si>
    <t>Аргунова 16.12-22.01.21</t>
  </si>
  <si>
    <t>Памятники деловой письменности XVII-XVIII в как лингвистический источник</t>
  </si>
  <si>
    <t>Зенкова 19.01.21-03.02.21</t>
  </si>
  <si>
    <r>
      <t>Мязин В.П</t>
    </r>
    <r>
      <rPr>
        <sz val="12"/>
        <color rgb="FF000000"/>
        <rFont val="Times New Roman"/>
        <family val="1"/>
        <charset val="204"/>
      </rPr>
      <t>. Трубачев</t>
    </r>
  </si>
  <si>
    <r>
      <rPr>
        <strike/>
        <sz val="12"/>
        <color rgb="FF000000"/>
        <rFont val="Times New Roman"/>
        <family val="1"/>
        <charset val="204"/>
      </rPr>
      <t>Методология научных исследований. Учебное пособие для студентов по направлению 21.05.04 Горное дело и аспирантов</t>
    </r>
    <r>
      <rPr>
        <sz val="12"/>
        <color rgb="FF000000"/>
        <rFont val="Times New Roman"/>
        <family val="1"/>
        <charset val="204"/>
      </rPr>
      <t xml:space="preserve"> Основы петрографии</t>
    </r>
  </si>
  <si>
    <t xml:space="preserve">Десненко С.И. </t>
  </si>
  <si>
    <t>Учебно-методическое пособие</t>
  </si>
  <si>
    <t>Практикум</t>
  </si>
  <si>
    <t>Учебно-исследовательская деятельность студентов: физическое образование</t>
  </si>
  <si>
    <t>Саранчина Ю.Г.</t>
  </si>
  <si>
    <t>Политология</t>
  </si>
  <si>
    <t>Река времени: история хори-бурят Хуацайской волости</t>
  </si>
  <si>
    <t>Логиновская 18.02.21</t>
  </si>
  <si>
    <t>Рыжкова 1.03-5.03</t>
  </si>
  <si>
    <t>Непомнящих 02.01.21-2.03.21</t>
  </si>
  <si>
    <t>Валюкова 9.02.20-17.02</t>
  </si>
  <si>
    <t>Валюкова 19.02.-20.02.21</t>
  </si>
  <si>
    <t>Валюкова 20.02-25.02</t>
  </si>
  <si>
    <t>Непомнящий С.Я. 28.08.-10.09</t>
  </si>
  <si>
    <t>Зенкова Г.А. 03.03</t>
  </si>
  <si>
    <t>Валюкова Е.В. 25.02-3.03.21</t>
  </si>
  <si>
    <t>Шевчук Т.Р. 2.11-13.11.2020</t>
  </si>
  <si>
    <t>Аргунова И.Н. 13.11-23.11.20</t>
  </si>
  <si>
    <t>Валюкова Е.В. 20.01.21-27.01.21</t>
  </si>
  <si>
    <t>Добрецкая Н.Ю. 13.01.</t>
  </si>
  <si>
    <t>Добрецкая Н.Ю. 16.10-13.11.20</t>
  </si>
  <si>
    <t>Щевчук Т.Р. 16.09-16.10.20</t>
  </si>
  <si>
    <t>Непомнящиз 2.03-17.-3.21</t>
  </si>
  <si>
    <t>Засухина 12.03-17.03.21</t>
  </si>
  <si>
    <t>Валюкова Е.В. 03.06.-24.11.20</t>
  </si>
  <si>
    <t>Коллектив авторов, отв. Фомина М.Н./ отс. Лях</t>
  </si>
  <si>
    <t>Россия-Китай: диалог в условиях глобализации/ Проблемы развития индустрии туризма</t>
  </si>
  <si>
    <t>Добрецкая 20.02-29.03.21</t>
  </si>
  <si>
    <t>Валюкова Е.В. 22.03-29.03</t>
  </si>
  <si>
    <t>Рыжкова А.А. 20.12.20-11.01.21</t>
  </si>
  <si>
    <t>Рыжкова А. А. 16.02.21-26.02.20</t>
  </si>
  <si>
    <t>Рыжкова А. А. 5.04-7.04.21</t>
  </si>
  <si>
    <t>Добрецкая Н. Ю. 9.04-</t>
  </si>
  <si>
    <t>ъ</t>
  </si>
  <si>
    <t>Джобрецкая 5.03-9.04.21</t>
  </si>
  <si>
    <t>Добрецкая 11.02-9.03.21</t>
  </si>
  <si>
    <t>Рыжова 22.01.21-3.02.21</t>
  </si>
  <si>
    <t>Аргунова И. Н. 10.03-22.03.21</t>
  </si>
  <si>
    <t>Рыжкова А. А. 8.04.-9.04.21</t>
  </si>
  <si>
    <t>Михайловская С. А., Романова Н П., Лаврикова В. Н. /  Михайловская С. А., Лаврикова В. Н.</t>
  </si>
  <si>
    <t>Засухина И. Ю. 13.04-16.04.21</t>
  </si>
  <si>
    <t>Шевчук 09.09.-15.09.20</t>
  </si>
  <si>
    <t>Логиновская 15.03-29.03.21</t>
  </si>
  <si>
    <t>Рыжкова А. А. 3.02.-15.02.21</t>
  </si>
  <si>
    <t>Зенкова Г. А. 16.02-4.03.21</t>
  </si>
  <si>
    <t>Аргунова И.Н. 2.02.-10.03.21</t>
  </si>
  <si>
    <t>Зенкова Г.А. 05.04.20-20.04.20</t>
  </si>
  <si>
    <t>Зенкова Г.А. 14.05.2020-26.05.20</t>
  </si>
  <si>
    <t>Логиновская 13.01-2.02.21</t>
  </si>
  <si>
    <t>Зенкова Г.А.5.05-15.05.20</t>
  </si>
  <si>
    <t>Зенкова Г.А.5.05-15.-5.20</t>
  </si>
  <si>
    <t>Непомнящих С.Я.25.11.20</t>
  </si>
  <si>
    <t>Непомнящих С.Я. 5.05-15.05.20</t>
  </si>
  <si>
    <t>Добрецкая Н.Ю. 5.05-15.05.20</t>
  </si>
  <si>
    <t>Добрецкая 19.01.-3.02.21</t>
  </si>
  <si>
    <t>Добрецкая Н.Ю. 03.02.21-11.03.21</t>
  </si>
  <si>
    <t>Непомнящих С. Я. 2.04.-20.04.20</t>
  </si>
  <si>
    <t>Засухина И. Ю. 16.04.-</t>
  </si>
  <si>
    <t>Учебно-исследовательская деятельность в естественно-научном образовании</t>
  </si>
  <si>
    <t>Засухина И. Ю. 18.03-02.04.21</t>
  </si>
  <si>
    <t>Аргунова И.Н. 03.04.21</t>
  </si>
  <si>
    <t>Непомнящих С.Я. 23.11.20</t>
  </si>
  <si>
    <t>Добрецкая Н.Ю. 5.11-9.11.20</t>
  </si>
  <si>
    <t>Шевчук Т.Р. 30.10.-5.11.20</t>
  </si>
  <si>
    <t>Рыжкова А.А.</t>
  </si>
  <si>
    <t>Шевчук Т.Р. 18.12.20-14.01.21</t>
  </si>
  <si>
    <t>Рыжова А.А. 6.04.-8.04.20</t>
  </si>
  <si>
    <t>Зенкова Г.А. 8.09-23.09.20</t>
  </si>
  <si>
    <t>Засухина И.Ю. 02.03.21-12.03.21</t>
  </si>
  <si>
    <t>Непомнящих С.Я. 20.01.21-17.02.21</t>
  </si>
  <si>
    <t>Большешапова С.А. 5.10-9.10.20</t>
  </si>
  <si>
    <t>Логиновская Е.Ю. 12.10-16.10.20</t>
  </si>
  <si>
    <t>Засухина И.Ю. 29.03-5.04.21</t>
  </si>
  <si>
    <t>Шевчук Т.Р. 27.11.-1.12.20</t>
  </si>
  <si>
    <t>Засухина И.Ю. 9.11.-24.11.20</t>
  </si>
  <si>
    <t>Рыжкова А.А. 30.12-15.01.21</t>
  </si>
  <si>
    <t>Аргунова И.Н. 27.01.21-2.02.21</t>
  </si>
  <si>
    <t>Логиновская Е.Ю. 24.11.20-30.11.20</t>
  </si>
  <si>
    <t xml:space="preserve">Валюкова Е.В. </t>
  </si>
  <si>
    <t>Аргунова И.Н. 19.02.21-10.03.21</t>
  </si>
  <si>
    <r>
      <rPr>
        <sz val="12"/>
        <color rgb="FFFF0000"/>
        <rFont val="Times New Roman"/>
        <family val="1"/>
        <charset val="204"/>
      </rPr>
      <t>Яковлева Л.Л. Абдеева Н.А./</t>
    </r>
    <r>
      <rPr>
        <sz val="12"/>
        <color theme="1"/>
        <rFont val="Times New Roman"/>
        <family val="1"/>
        <charset val="204"/>
      </rPr>
      <t>Федотова А. Д.</t>
    </r>
  </si>
  <si>
    <r>
      <t>Информатика/</t>
    </r>
    <r>
      <rPr>
        <sz val="12"/>
        <color rgb="FF000000"/>
        <rFont val="Times New Roman"/>
        <family val="1"/>
        <charset val="204"/>
      </rPr>
      <t xml:space="preserve"> Математика: избранные вопросы</t>
    </r>
  </si>
  <si>
    <t>Валюкова Е.В. 03.03.21-10.03.21</t>
  </si>
  <si>
    <t>Валюкова Е.В. 29.03-31.03.21</t>
  </si>
  <si>
    <t>Зенкова Г.А. 24.11-27.11.20</t>
  </si>
  <si>
    <t>Конструкторско-технологическое обеспечение машиностроительного производства. Часть 3. Резание материалов</t>
  </si>
  <si>
    <t>Валюкова Е.В. 21.12.20-13.01</t>
  </si>
  <si>
    <t>Зенкова Г.А. 13.01.20-29.01.21</t>
  </si>
  <si>
    <t>Непомнящих С.Я. 9.06-6.07.20</t>
  </si>
  <si>
    <t>Засухина И. Ю. 10.12.20-15.01.21</t>
  </si>
  <si>
    <t>Логиновская Е.Ю. 15.01.-2.02.21</t>
  </si>
  <si>
    <t>Аргунова И.Н. 5.12.20-8.12.20</t>
  </si>
  <si>
    <t>Шевчук Т.Р. 1.12.20-5.12</t>
  </si>
  <si>
    <t>Засухина И.Ю. 5.02.21-15.02.21</t>
  </si>
  <si>
    <t>Непомнящих С.Я. 15.02.21-18.03.21</t>
  </si>
  <si>
    <t>Логиновская Е.Ю. 08.09-14.09.20</t>
  </si>
  <si>
    <t>Валюкова Е.В. 22.09-25.09.20</t>
  </si>
  <si>
    <t>Логиновская Е.Ю.  25.09.-9.10.20</t>
  </si>
  <si>
    <t>Зенкова Г.А. 3.12-18.01.21</t>
  </si>
  <si>
    <t>Большешапова С.А.  28.08-01.09.20</t>
  </si>
  <si>
    <t xml:space="preserve">Засухина И.Ю. </t>
  </si>
  <si>
    <t>Непомнящих С.Я. 10.12-22.12</t>
  </si>
  <si>
    <t>Добрецкая Н.Ю. 27.11.20-11.01.21</t>
  </si>
  <si>
    <t>Добрецкая Н.Ю. 3.12.20-26.01.21</t>
  </si>
  <si>
    <t>Валюкова Е.В.</t>
  </si>
  <si>
    <t>Аргунова И.Н. 04.12.20-5.12.20</t>
  </si>
  <si>
    <t>Засухина  И.Ю. 17.09.20-9.10.20</t>
  </si>
  <si>
    <t>Логиновская Е.Ю. 9.10-12.10.20</t>
  </si>
  <si>
    <t>Непомнящих С.Я. 30.09.20-12.11.20</t>
  </si>
  <si>
    <t>Валюкова Е.В. 25.09.20-30.09.20</t>
  </si>
  <si>
    <t>Рыжкова А.А. 26.03.21-2.04.21</t>
  </si>
  <si>
    <t>Шевчук Т.Р. 25.08.20</t>
  </si>
  <si>
    <t>Непомнящих С.Я. 26.08.20-4.09.20</t>
  </si>
  <si>
    <t>Зенкова Г.А. 18.02.21-02.03.21</t>
  </si>
  <si>
    <t>Добрецкая Н.Ю. 8.02.21-30.03.21</t>
  </si>
  <si>
    <t xml:space="preserve">Шевчук Т.Р. </t>
  </si>
  <si>
    <t>Рыжкова А.А. 23.11-26.11</t>
  </si>
  <si>
    <t>Непомнящих С.Я 26.11.20-14.12</t>
  </si>
  <si>
    <t>Шевчук Т.Р. 20.02.-18.03.21</t>
  </si>
  <si>
    <t>Засухина И.Ю. 10.10-16.10.20</t>
  </si>
  <si>
    <t xml:space="preserve">Непомнящих С.Я. </t>
  </si>
  <si>
    <t>Валюкова Е.В. 31.03-2.04.21</t>
  </si>
  <si>
    <t>Рыжкова А.А. 23.03-15.04.21</t>
  </si>
  <si>
    <t>Непомнящих С.Я.  3.03-20.04.21</t>
  </si>
  <si>
    <t>Логиновская Е.Ю.  10.03-22.03.21</t>
  </si>
  <si>
    <t>Большешапова С.А. 01.09-15.09.20</t>
  </si>
  <si>
    <t>Добрецкая Н.Ю. 15.09-17.09</t>
  </si>
  <si>
    <t>Большешапова С.А. 21.09-12.10.20</t>
  </si>
  <si>
    <t>Зенкова Г.А. 16.09.20-16.10.20</t>
  </si>
  <si>
    <t>Зенкова Г.А. 1.12.20-14.12.20</t>
  </si>
  <si>
    <t>Зенкова Г.А. 19.10-2.11.20</t>
  </si>
  <si>
    <t>Рыжкова А.А. 2.10-8.10.20</t>
  </si>
  <si>
    <t>Логиновская Е.Ю. 27.08-4.09.20</t>
  </si>
  <si>
    <t>Большешапова С.А. 04.09.20</t>
  </si>
  <si>
    <t>Шевчук Т.Р. 11.01.21-29.01.21</t>
  </si>
  <si>
    <t>Зенкова Г.А. 29.01.21-24.02.21</t>
  </si>
  <si>
    <t>Валюкова Е.В. 8.10.20-15.10.20</t>
  </si>
  <si>
    <t>Добрецкая Н.Ю. 15.10-20.10.20</t>
  </si>
  <si>
    <t>Добрецкая Н.Ю. 18.12-12.01.21</t>
  </si>
  <si>
    <t>Засухина И.Ю. 10.12.20-28.12.20</t>
  </si>
  <si>
    <t>Валюкова Е.В. 5.03-9.03.21</t>
  </si>
  <si>
    <t>Логиновская Е.Ю. 10.03.21</t>
  </si>
  <si>
    <t>Логиновская Е.Ю. 21.12.20-13.01</t>
  </si>
  <si>
    <t>Логиновская Е.Ю. 27.01.20-1.02.21</t>
  </si>
  <si>
    <t>Рыжкова А.А. 18.01-22.01.21</t>
  </si>
  <si>
    <t>Рыжкова А.А. 17.12.-21.12.20</t>
  </si>
  <si>
    <t>Засухина И.Ю. 18.01.21-1.02.20</t>
  </si>
  <si>
    <t>Непомнящих С.Я. 6.02-20-23.03.21</t>
  </si>
  <si>
    <t>Добрецкая Н.Ю. 10.02.21</t>
  </si>
  <si>
    <t>Шевчук Т.Р. 29.01.20</t>
  </si>
  <si>
    <t>Логиновская Е.Ю. 11.01-14.01.21</t>
  </si>
  <si>
    <t>Шевчук Т.Р. 29.12.20-11.01.21</t>
  </si>
  <si>
    <t>Рыжкова А.А. 12.03-17.03.21</t>
  </si>
  <si>
    <t>Логиновская  Е.Ю. 18.03‒6.04.21</t>
  </si>
  <si>
    <t>Рыжкова А.А. 30.12-11.01.21</t>
  </si>
  <si>
    <t>Непомнящих С.Я. 11.01-22.01.21</t>
  </si>
  <si>
    <t>Валюкова Е.В.   27.10.20-6.11.2020</t>
  </si>
  <si>
    <t>Логиновская Е.Ю. 9.11.20-16.12.20</t>
  </si>
  <si>
    <t>Шевчук Т.Р.</t>
  </si>
  <si>
    <t>Аргунова И.Н. 8.02.20-18.03.21</t>
  </si>
  <si>
    <t>Аргунова И.Н. 29.11-4.12.20</t>
  </si>
  <si>
    <t>Непомнящих С.Я. 11.11-23.11.20</t>
  </si>
  <si>
    <t>Непомнящих С.Я. 4.12.20-28.12</t>
  </si>
  <si>
    <t>Засухина И.Ю. 25.11-4.12.20</t>
  </si>
  <si>
    <t>Щевчук Т.Р.  16.10-22.10.20</t>
  </si>
  <si>
    <t>Добрецкая Н.Ю. 23.10-05.11.20</t>
  </si>
  <si>
    <t>Логиновская Е.Ю. 9.02-31.03.21</t>
  </si>
  <si>
    <t>Валюкова Е.В. 05.02-9.02.21</t>
  </si>
  <si>
    <t>Непомнящих С.Я. 16.12-22.01.21</t>
  </si>
  <si>
    <t>Шевчук Т.Р. 16.11.20-16.12.20</t>
  </si>
  <si>
    <t>Большешапова С.А. 21.09.-29.09.20</t>
  </si>
  <si>
    <t>Аргунова И.Н. 10.09.20-21.09.20</t>
  </si>
  <si>
    <t>Аргунова И.Н. 24.11.20-25.11.20</t>
  </si>
  <si>
    <t>Коллектив авторов, отв. А.Г.Калинин</t>
  </si>
  <si>
    <t>Аргунова И.Н. 28.08.20-7.09.20</t>
  </si>
  <si>
    <t>Добрецкая Н.Ю. 23.11.20-11.12.20</t>
  </si>
  <si>
    <t>Логиновская Е.В. 15.01.21-25.03.21</t>
  </si>
  <si>
    <t>Засухина И.Ю.</t>
  </si>
  <si>
    <t>Непомнящих С. Я. 11.02-15.02.21</t>
  </si>
  <si>
    <t>Засухина И.Ю. 1.02-5.02.21</t>
  </si>
  <si>
    <t>Зенкова Г.А. 13.10.20-2.11.20</t>
  </si>
  <si>
    <t>Зенкова Г.А. 13.11.20-18.12.20</t>
  </si>
  <si>
    <t>Зенкова Г.А. 26.10-5.11.20</t>
  </si>
  <si>
    <t>Зенкова Г.А. 9.11.20-19.11.20</t>
  </si>
  <si>
    <t>Рыжкова А.А. 5.11-10.11.20</t>
  </si>
  <si>
    <t>Рыжкова А.А. 2.10-20.10.20</t>
  </si>
  <si>
    <t>Валюкова Е.В. 6.11-13.11.20</t>
  </si>
  <si>
    <t>Шевчук Т.Р. 19.10-26.10.20</t>
  </si>
  <si>
    <t>Валюкова Е.В.  20.10-27.10.20</t>
  </si>
  <si>
    <t>Логиновская Е.Ю.  27.10.-24.11.20</t>
  </si>
  <si>
    <t>Рыжкова А.А. 21.10-25.11.20</t>
  </si>
  <si>
    <t>Аргунова И.Н. 24.11.20-26.03.21</t>
  </si>
  <si>
    <t>Засухина И.Ю.  12.01.20</t>
  </si>
  <si>
    <t>Зенкова Г.А. 22.09-26.10.20</t>
  </si>
  <si>
    <t>Зенкова Г.А. 21.09-21.09.20</t>
  </si>
  <si>
    <t>Аргунова И.Н. 23.09.20-12.11.20</t>
  </si>
  <si>
    <t>Аргунова И.Н. 21.09-21.-9.20</t>
  </si>
  <si>
    <t>Аргунова И.Н. 18.05-17.05.20</t>
  </si>
  <si>
    <t>Большешапова С.А. 16.03.20-12.09.20</t>
  </si>
  <si>
    <t>Логиновская Е.Ю. 23.11.20-18.12.20</t>
  </si>
  <si>
    <t>Валюкова Е.В. 20.11-23.11.20</t>
  </si>
  <si>
    <t>Валюкова Е.В. 17.12.2025.12.20ъ</t>
  </si>
  <si>
    <t>Зенкова Г.А. 25.12-29.01.21</t>
  </si>
  <si>
    <t>Шевчук Т. Р. 11.05.-</t>
  </si>
  <si>
    <t>Рыжкова А.А.  30.04-7.05.21</t>
  </si>
  <si>
    <t>Аргунова И.Н. 24.03.21-6.05.21</t>
  </si>
  <si>
    <t>Логиновская Е.Ю.  2.04.-11.05.21</t>
  </si>
  <si>
    <t>Рыжкова А.А. 15.04.-30.04.21</t>
  </si>
  <si>
    <t>Логиновская Е.Ю. 7.04-14.04</t>
  </si>
  <si>
    <t>Рыжкова А. А. 30.04-12.05.21</t>
  </si>
  <si>
    <t>Засухина 30.04.21-06.05.21</t>
  </si>
  <si>
    <t>Засухина И. Ю. 30.04.21-17.05.21</t>
  </si>
  <si>
    <t>Логиновская Е.Ю. 16.03-11.05.21</t>
  </si>
  <si>
    <t>Рыжкова А. А. 30.04-5.05.21</t>
  </si>
  <si>
    <t>Валюкова Е. В. 30.04.21-11.05.21</t>
  </si>
  <si>
    <t>Добрецкая Н. Ю.  12.05.-</t>
  </si>
  <si>
    <t>Добрецкая Н.Ю. 9.04.-22.04.21</t>
  </si>
  <si>
    <t>Добрецкая 18.05-</t>
  </si>
  <si>
    <t>Логиновская 18.05-</t>
  </si>
  <si>
    <t>Шевчук Т. Р. 30.04-5.05.21</t>
  </si>
  <si>
    <t>Середа А. В. 18.05.21-27.05.21</t>
  </si>
  <si>
    <t>Непомнящих С. Я. 11.05</t>
  </si>
  <si>
    <t>Шевчук Т. Р. 12.05-27.05.21</t>
  </si>
  <si>
    <t>Зенкова Г. А. 28.04-4.06.21</t>
  </si>
  <si>
    <t>Добрецкая Н.Ю. 18.03.212.06.21</t>
  </si>
  <si>
    <t>Добрецкая Н. Ю. 11.05.211.06.21</t>
  </si>
  <si>
    <t>Аргунова И. Н. 17.05.21-4.06.21</t>
  </si>
  <si>
    <t>Логиновская Е.Ю. 16.04-1.06.21</t>
  </si>
  <si>
    <t>Добрецкая Н. Ю.27.05-9.06.21</t>
  </si>
  <si>
    <t>Шевчук Т. Р. 28.05.-11.06</t>
  </si>
  <si>
    <t>Рыжкова А. А. 21.06-</t>
  </si>
  <si>
    <t>Середа А. В. 27.05-17.06.21</t>
  </si>
  <si>
    <t>Непомнящих С. Я. 18.06.21</t>
  </si>
  <si>
    <t>Логиновскяа 11.05.21-15.06.21</t>
  </si>
  <si>
    <t>Физкультурно-оздоровительные здоровьесберегающие технологии для лиц с отклонениями в состоянии здоровья/Физкультурно-оздоровительные технологии для лиц с ограниченными возможностями здоровья</t>
  </si>
  <si>
    <t>Рыжкова А. А. 28.05.-15.06.21</t>
  </si>
  <si>
    <t>Логиновская Е. Ю. 11.05.-21.06.21</t>
  </si>
  <si>
    <t>Зенкова Г. А. 10.05.-30.06.21</t>
  </si>
  <si>
    <t>Учас ток 2</t>
  </si>
  <si>
    <t xml:space="preserve"> Эвенский мир в устном народном творчества и художественной литературе Забайкалья</t>
  </si>
  <si>
    <t>Середа А. В. 11.06-1.07.21</t>
  </si>
  <si>
    <t>Добрецкая 17.03-23.04.21</t>
  </si>
  <si>
    <t>Логиновская Е. Ю. 15.06-5.07.21</t>
  </si>
  <si>
    <t>Засухина И. Ю.  21.05-5.07.21</t>
  </si>
  <si>
    <t>Непомнящих С.Я. 18.03-30.04.21</t>
  </si>
  <si>
    <t>Логиновская Е.Ю.  25.03.21-20.05.21</t>
  </si>
  <si>
    <t>Добрецкая  Н.Ю. 12.04-28.04.21</t>
  </si>
  <si>
    <t>Непомнящих С.Я. 31.03.-29.04.21</t>
  </si>
  <si>
    <t>Логиновская 1.07-12.07.21</t>
  </si>
  <si>
    <t>Рыжкова А. А. 19.07-23.07.21</t>
  </si>
  <si>
    <t>Шевчук Т. Р. 11.06.21-23.07.21</t>
  </si>
  <si>
    <t>Перспективные декоративные виды флоры Забайкальского края для озеленения урбанизированных территорий/  Искусство Забайкалья.Содержание и педагогические технологии образовательной сферы "Искусство"</t>
  </si>
  <si>
    <t>Рыжкова А. А. 23.07-30.07.21</t>
  </si>
  <si>
    <t>Логиновская Е. Ю. 2.08.-</t>
  </si>
  <si>
    <t>Шевчук Т. Р. 3.08.21</t>
  </si>
  <si>
    <t>Валюкова Е. В. 08.07-06.08.21</t>
  </si>
  <si>
    <t>Добрецкая Н. Ю. 09.08.21</t>
  </si>
  <si>
    <t>Аргунова И. Н. 11.08</t>
  </si>
  <si>
    <t>Логиновскяа Е. Ю.  27.05-29.07.21</t>
  </si>
  <si>
    <t>Аргунова 5.07-9.07.21</t>
  </si>
  <si>
    <t>Аргунова И. Н. 16.06-28.06.21</t>
  </si>
  <si>
    <t>Рыжкова А. А. 2.08-20.08.21</t>
  </si>
  <si>
    <t>Непомнящий С. Я. 20.08-</t>
  </si>
  <si>
    <t>Роль православия в социальных процессах Забайкалья XVII-начало XXI в./Страницы истории православия в Шанхае</t>
  </si>
  <si>
    <t>Логиновская Е. Ю. 23.07-27.08.21</t>
  </si>
  <si>
    <t>Засухина И. Ю.  1.07.-20.08.21</t>
  </si>
  <si>
    <t>Засухина И. Ю. 23.08-30.08.21</t>
  </si>
  <si>
    <t>Добрецкая Т. Ю. 30.08.21</t>
  </si>
  <si>
    <t>Аргунова И. Н. 23.08.-9.09.21</t>
  </si>
  <si>
    <t>Аргунова И. Н. 14.09</t>
  </si>
  <si>
    <t xml:space="preserve">Методика обучения физкультурно-оздоровительной деятельности и формирвоания </t>
  </si>
  <si>
    <t>Гильфанова Е.К., Срулевич С. А., Шибаева А.А. и др.</t>
  </si>
  <si>
    <t>Учавсток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</si>
</sst>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20"/>
      <color theme="1"/>
      <name val="Times New Roman Cyr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u/>
      <sz val="18"/>
      <color theme="1"/>
      <name val="Calibri"/>
      <family val="2"/>
      <charset val="204"/>
      <scheme val="minor"/>
    </font>
    <font>
      <b/>
      <sz val="11"/>
      <color theme="1"/>
      <name val="Times New Roman Cyr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F243E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 Cyr"/>
      <family val="1"/>
      <charset val="204"/>
    </font>
    <font>
      <b/>
      <sz val="16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b/>
      <i/>
      <sz val="12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strike/>
      <sz val="12"/>
      <color rgb="FF000000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20"/>
      <color rgb="FFC00000"/>
      <name val="Times New Roman Cyr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534"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14" fontId="10" fillId="0" borderId="5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/>
    </xf>
    <xf numFmtId="0" fontId="10" fillId="0" borderId="9" xfId="0" applyFont="1" applyFill="1" applyBorder="1" applyAlignment="1">
      <alignment horizontal="center" vertical="top" wrapText="1"/>
    </xf>
    <xf numFmtId="14" fontId="10" fillId="0" borderId="9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wrapText="1"/>
    </xf>
    <xf numFmtId="0" fontId="0" fillId="0" borderId="0" xfId="0" applyFill="1" applyBorder="1"/>
    <xf numFmtId="0" fontId="8" fillId="4" borderId="2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 vertical="center" wrapText="1"/>
    </xf>
    <xf numFmtId="14" fontId="8" fillId="0" borderId="2" xfId="0" applyNumberFormat="1" applyFont="1" applyFill="1" applyBorder="1" applyAlignment="1">
      <alignment horizontal="center" vertical="top" wrapText="1"/>
    </xf>
    <xf numFmtId="14" fontId="8" fillId="0" borderId="2" xfId="0" applyNumberFormat="1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vertical="top"/>
    </xf>
    <xf numFmtId="0" fontId="9" fillId="5" borderId="4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164" fontId="12" fillId="0" borderId="13" xfId="0" applyNumberFormat="1" applyFont="1" applyFill="1" applyBorder="1" applyAlignment="1">
      <alignment horizontal="center" vertical="top" wrapText="1"/>
    </xf>
    <xf numFmtId="164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4" fontId="9" fillId="0" borderId="7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top" wrapText="1"/>
    </xf>
    <xf numFmtId="14" fontId="12" fillId="0" borderId="17" xfId="0" applyNumberFormat="1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top"/>
    </xf>
    <xf numFmtId="0" fontId="8" fillId="0" borderId="3" xfId="0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20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0" fillId="0" borderId="0" xfId="0" applyFont="1"/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/>
    <xf numFmtId="0" fontId="13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vertical="center"/>
    </xf>
    <xf numFmtId="164" fontId="20" fillId="0" borderId="21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0" fillId="0" borderId="22" xfId="0" applyNumberFormat="1" applyFon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/>
    </xf>
    <xf numFmtId="164" fontId="0" fillId="0" borderId="29" xfId="0" applyNumberForma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22" fillId="0" borderId="3" xfId="0" applyNumberFormat="1" applyFont="1" applyBorder="1" applyAlignment="1">
      <alignment horizontal="center"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 wrapText="1"/>
    </xf>
    <xf numFmtId="164" fontId="0" fillId="0" borderId="38" xfId="0" applyNumberFormat="1" applyBorder="1" applyAlignment="1">
      <alignment horizontal="center" vertical="center" wrapText="1"/>
    </xf>
    <xf numFmtId="164" fontId="20" fillId="0" borderId="39" xfId="0" applyNumberFormat="1" applyFont="1" applyBorder="1" applyAlignment="1">
      <alignment horizontal="center" vertical="center" wrapText="1"/>
    </xf>
    <xf numFmtId="164" fontId="20" fillId="0" borderId="40" xfId="0" applyNumberFormat="1" applyFont="1" applyBorder="1" applyAlignment="1">
      <alignment horizontal="center" vertical="center" wrapText="1"/>
    </xf>
    <xf numFmtId="164" fontId="1" fillId="0" borderId="39" xfId="0" applyNumberFormat="1" applyFont="1" applyBorder="1" applyAlignment="1">
      <alignment horizontal="center" vertical="center" wrapText="1"/>
    </xf>
    <xf numFmtId="164" fontId="1" fillId="0" borderId="40" xfId="0" applyNumberFormat="1" applyFont="1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 vertical="center" wrapText="1"/>
    </xf>
    <xf numFmtId="164" fontId="0" fillId="0" borderId="37" xfId="0" applyNumberFormat="1" applyBorder="1" applyAlignment="1">
      <alignment horizontal="center" vertical="center" wrapText="1"/>
    </xf>
    <xf numFmtId="14" fontId="0" fillId="0" borderId="2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7" fillId="0" borderId="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top"/>
    </xf>
    <xf numFmtId="0" fontId="13" fillId="0" borderId="28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justify" vertical="center" wrapText="1"/>
    </xf>
    <xf numFmtId="0" fontId="20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14" fontId="8" fillId="4" borderId="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14" fontId="8" fillId="4" borderId="5" xfId="0" applyNumberFormat="1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0" fillId="4" borderId="0" xfId="0" applyFill="1" applyAlignment="1">
      <alignment vertical="top"/>
    </xf>
    <xf numFmtId="14" fontId="8" fillId="4" borderId="2" xfId="0" applyNumberFormat="1" applyFont="1" applyFill="1" applyBorder="1" applyAlignment="1">
      <alignment horizontal="center" vertical="top" wrapText="1"/>
    </xf>
    <xf numFmtId="14" fontId="0" fillId="4" borderId="2" xfId="0" applyNumberFormat="1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9" fillId="4" borderId="17" xfId="0" applyFont="1" applyFill="1" applyBorder="1" applyAlignment="1">
      <alignment horizontal="center" vertical="center" wrapText="1"/>
    </xf>
    <xf numFmtId="164" fontId="9" fillId="4" borderId="17" xfId="0" applyNumberFormat="1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top" wrapText="1"/>
    </xf>
    <xf numFmtId="0" fontId="9" fillId="4" borderId="17" xfId="0" applyFont="1" applyFill="1" applyBorder="1" applyAlignment="1">
      <alignment horizontal="center" wrapText="1"/>
    </xf>
    <xf numFmtId="0" fontId="0" fillId="4" borderId="0" xfId="0" applyFill="1"/>
    <xf numFmtId="164" fontId="9" fillId="4" borderId="2" xfId="0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vertical="center" wrapText="1"/>
    </xf>
    <xf numFmtId="14" fontId="10" fillId="4" borderId="2" xfId="0" applyNumberFormat="1" applyFont="1" applyFill="1" applyBorder="1" applyAlignment="1">
      <alignment horizontal="center" vertical="top" wrapText="1"/>
    </xf>
    <xf numFmtId="0" fontId="11" fillId="4" borderId="0" xfId="0" applyFont="1" applyFill="1" applyAlignment="1">
      <alignment vertical="top"/>
    </xf>
    <xf numFmtId="164" fontId="22" fillId="0" borderId="2" xfId="0" applyNumberFormat="1" applyFont="1" applyBorder="1" applyAlignment="1">
      <alignment horizontal="center" vertical="center" wrapText="1"/>
    </xf>
    <xf numFmtId="164" fontId="21" fillId="0" borderId="22" xfId="0" applyNumberFormat="1" applyFont="1" applyBorder="1" applyAlignment="1">
      <alignment horizontal="center" wrapText="1"/>
    </xf>
    <xf numFmtId="164" fontId="22" fillId="0" borderId="23" xfId="0" applyNumberFormat="1" applyFont="1" applyBorder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 wrapText="1"/>
    </xf>
    <xf numFmtId="2" fontId="0" fillId="0" borderId="37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4" borderId="0" xfId="0" applyFont="1" applyFill="1" applyAlignment="1">
      <alignment vertical="top"/>
    </xf>
    <xf numFmtId="0" fontId="4" fillId="4" borderId="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vertical="top" wrapText="1"/>
    </xf>
    <xf numFmtId="14" fontId="10" fillId="4" borderId="5" xfId="0" applyNumberFormat="1" applyFont="1" applyFill="1" applyBorder="1" applyAlignment="1">
      <alignment horizontal="center" vertical="top" wrapText="1"/>
    </xf>
    <xf numFmtId="164" fontId="9" fillId="4" borderId="7" xfId="0" applyNumberFormat="1" applyFont="1" applyFill="1" applyBorder="1" applyAlignment="1">
      <alignment horizontal="center" vertical="center" wrapText="1"/>
    </xf>
    <xf numFmtId="14" fontId="10" fillId="4" borderId="9" xfId="0" applyNumberFormat="1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12" fillId="4" borderId="13" xfId="0" applyFont="1" applyFill="1" applyBorder="1" applyAlignment="1">
      <alignment horizontal="center" vertical="top" wrapText="1"/>
    </xf>
    <xf numFmtId="164" fontId="12" fillId="4" borderId="13" xfId="0" applyNumberFormat="1" applyFont="1" applyFill="1" applyBorder="1" applyAlignment="1">
      <alignment horizontal="center" vertical="top" wrapText="1"/>
    </xf>
    <xf numFmtId="14" fontId="12" fillId="4" borderId="17" xfId="0" applyNumberFormat="1" applyFont="1" applyFill="1" applyBorder="1" applyAlignment="1">
      <alignment horizontal="center" vertical="top" wrapText="1"/>
    </xf>
    <xf numFmtId="0" fontId="12" fillId="4" borderId="17" xfId="0" applyFont="1" applyFill="1" applyBorder="1" applyAlignment="1">
      <alignment horizontal="center" vertical="top" wrapText="1"/>
    </xf>
    <xf numFmtId="0" fontId="13" fillId="4" borderId="0" xfId="0" applyFont="1" applyFill="1" applyAlignment="1">
      <alignment wrapText="1"/>
    </xf>
    <xf numFmtId="164" fontId="16" fillId="4" borderId="0" xfId="0" applyNumberFormat="1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0" fillId="4" borderId="0" xfId="0" applyFill="1" applyBorder="1"/>
    <xf numFmtId="164" fontId="7" fillId="4" borderId="2" xfId="0" applyNumberFormat="1" applyFont="1" applyFill="1" applyBorder="1" applyAlignment="1">
      <alignment horizontal="center" vertical="center" wrapText="1"/>
    </xf>
    <xf numFmtId="164" fontId="15" fillId="4" borderId="0" xfId="0" applyNumberFormat="1" applyFont="1" applyFill="1" applyAlignment="1">
      <alignment horizontal="center"/>
    </xf>
    <xf numFmtId="164" fontId="0" fillId="4" borderId="0" xfId="0" applyNumberFormat="1" applyFill="1"/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vertical="center" wrapText="1"/>
    </xf>
    <xf numFmtId="2" fontId="20" fillId="0" borderId="22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164" fontId="0" fillId="0" borderId="0" xfId="0" applyNumberFormat="1" applyAlignment="1">
      <alignment horizont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wrapText="1"/>
    </xf>
    <xf numFmtId="164" fontId="12" fillId="0" borderId="17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3" fillId="4" borderId="0" xfId="0" applyFont="1" applyFill="1" applyAlignment="1">
      <alignment vertical="top"/>
    </xf>
    <xf numFmtId="0" fontId="31" fillId="4" borderId="0" xfId="0" applyFont="1" applyFill="1"/>
    <xf numFmtId="0" fontId="8" fillId="4" borderId="0" xfId="0" applyFont="1" applyFill="1" applyAlignment="1">
      <alignment wrapText="1"/>
    </xf>
    <xf numFmtId="0" fontId="15" fillId="4" borderId="0" xfId="0" applyFont="1" applyFill="1" applyAlignment="1">
      <alignment horizontal="center"/>
    </xf>
    <xf numFmtId="0" fontId="8" fillId="4" borderId="14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left" wrapText="1"/>
    </xf>
    <xf numFmtId="0" fontId="18" fillId="0" borderId="4" xfId="0" applyFont="1" applyBorder="1" applyAlignment="1">
      <alignment horizontal="left" vertical="center" wrapText="1"/>
    </xf>
    <xf numFmtId="0" fontId="29" fillId="4" borderId="0" xfId="0" applyFont="1" applyFill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31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3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4" fontId="13" fillId="0" borderId="9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0" fontId="8" fillId="4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164" fontId="27" fillId="4" borderId="2" xfId="0" applyNumberFormat="1" applyFont="1" applyFill="1" applyBorder="1" applyAlignment="1">
      <alignment horizontal="center" vertical="center"/>
    </xf>
    <xf numFmtId="0" fontId="27" fillId="4" borderId="27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14" fontId="0" fillId="0" borderId="0" xfId="0" applyNumberFormat="1" applyFill="1"/>
    <xf numFmtId="14" fontId="7" fillId="0" borderId="3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top" wrapText="1"/>
    </xf>
    <xf numFmtId="14" fontId="16" fillId="0" borderId="0" xfId="0" applyNumberFormat="1" applyFont="1" applyFill="1" applyAlignment="1">
      <alignment horizontal="center"/>
    </xf>
    <xf numFmtId="14" fontId="9" fillId="0" borderId="17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14" fontId="4" fillId="4" borderId="0" xfId="0" applyNumberFormat="1" applyFont="1" applyFill="1" applyBorder="1" applyAlignment="1">
      <alignment horizontal="center"/>
    </xf>
    <xf numFmtId="14" fontId="0" fillId="4" borderId="0" xfId="0" applyNumberFormat="1" applyFill="1"/>
    <xf numFmtId="14" fontId="7" fillId="4" borderId="3" xfId="0" applyNumberFormat="1" applyFont="1" applyFill="1" applyBorder="1" applyAlignment="1">
      <alignment horizontal="center" vertical="center" wrapText="1"/>
    </xf>
    <xf numFmtId="14" fontId="9" fillId="4" borderId="17" xfId="0" applyNumberFormat="1" applyFont="1" applyFill="1" applyBorder="1" applyAlignment="1">
      <alignment horizontal="center" vertical="top" wrapText="1"/>
    </xf>
    <xf numFmtId="14" fontId="16" fillId="4" borderId="0" xfId="0" applyNumberFormat="1" applyFont="1" applyFill="1" applyAlignment="1">
      <alignment horizontal="center"/>
    </xf>
    <xf numFmtId="164" fontId="7" fillId="4" borderId="3" xfId="0" applyNumberFormat="1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top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top" wrapText="1"/>
    </xf>
    <xf numFmtId="14" fontId="8" fillId="4" borderId="4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top" wrapText="1"/>
    </xf>
    <xf numFmtId="164" fontId="0" fillId="0" borderId="0" xfId="0" applyNumberFormat="1" applyFill="1"/>
    <xf numFmtId="164" fontId="26" fillId="0" borderId="3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ill="1" applyBorder="1"/>
    <xf numFmtId="164" fontId="7" fillId="0" borderId="3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top" wrapText="1"/>
    </xf>
    <xf numFmtId="164" fontId="26" fillId="0" borderId="27" xfId="0" applyNumberFormat="1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left" vertical="center" wrapText="1"/>
    </xf>
    <xf numFmtId="14" fontId="28" fillId="0" borderId="2" xfId="0" applyNumberFormat="1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34" fillId="0" borderId="4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center" vertical="center" wrapText="1"/>
    </xf>
    <xf numFmtId="164" fontId="35" fillId="4" borderId="2" xfId="0" applyNumberFormat="1" applyFont="1" applyFill="1" applyBorder="1" applyAlignment="1">
      <alignment horizontal="center" vertical="center" wrapText="1"/>
    </xf>
    <xf numFmtId="14" fontId="35" fillId="4" borderId="5" xfId="0" applyNumberFormat="1" applyFont="1" applyFill="1" applyBorder="1" applyAlignment="1">
      <alignment horizontal="center" vertical="center" wrapText="1"/>
    </xf>
    <xf numFmtId="14" fontId="19" fillId="4" borderId="2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  <xf numFmtId="14" fontId="19" fillId="4" borderId="5" xfId="0" applyNumberFormat="1" applyFont="1" applyFill="1" applyBorder="1" applyAlignment="1">
      <alignment horizontal="center" vertical="center" wrapText="1"/>
    </xf>
    <xf numFmtId="14" fontId="19" fillId="4" borderId="2" xfId="0" applyNumberFormat="1" applyFont="1" applyFill="1" applyBorder="1" applyAlignment="1">
      <alignment horizontal="center" vertical="top" wrapText="1"/>
    </xf>
    <xf numFmtId="0" fontId="19" fillId="4" borderId="2" xfId="0" applyFont="1" applyFill="1" applyBorder="1" applyAlignment="1">
      <alignment horizontal="center" vertical="top" wrapText="1"/>
    </xf>
    <xf numFmtId="14" fontId="19" fillId="4" borderId="2" xfId="0" applyNumberFormat="1" applyFont="1" applyFill="1" applyBorder="1" applyAlignment="1">
      <alignment horizontal="center" vertical="top"/>
    </xf>
    <xf numFmtId="0" fontId="25" fillId="4" borderId="17" xfId="0" applyFont="1" applyFill="1" applyBorder="1" applyAlignment="1">
      <alignment horizontal="center" vertical="top" wrapText="1"/>
    </xf>
    <xf numFmtId="0" fontId="25" fillId="4" borderId="17" xfId="0" applyFont="1" applyFill="1" applyBorder="1" applyAlignment="1">
      <alignment horizontal="center" wrapText="1"/>
    </xf>
    <xf numFmtId="164" fontId="25" fillId="4" borderId="17" xfId="0" applyNumberFormat="1" applyFont="1" applyFill="1" applyBorder="1" applyAlignment="1">
      <alignment horizontal="center" vertical="center" wrapText="1"/>
    </xf>
    <xf numFmtId="14" fontId="19" fillId="4" borderId="2" xfId="0" applyNumberFormat="1" applyFont="1" applyFill="1" applyBorder="1" applyAlignment="1">
      <alignment horizontal="center" vertical="center" wrapText="1"/>
    </xf>
    <xf numFmtId="14" fontId="10" fillId="4" borderId="2" xfId="0" applyNumberFormat="1" applyFont="1" applyFill="1" applyBorder="1" applyAlignment="1">
      <alignment horizontal="center" vertical="center" wrapText="1"/>
    </xf>
    <xf numFmtId="14" fontId="27" fillId="0" borderId="2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14" fontId="19" fillId="0" borderId="5" xfId="0" applyNumberFormat="1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14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14" fontId="27" fillId="0" borderId="5" xfId="0" applyNumberFormat="1" applyFont="1" applyFill="1" applyBorder="1" applyAlignment="1">
      <alignment horizontal="center" vertical="center" wrapText="1"/>
    </xf>
    <xf numFmtId="14" fontId="27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14" fontId="27" fillId="4" borderId="2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center" wrapText="1"/>
    </xf>
    <xf numFmtId="164" fontId="19" fillId="0" borderId="5" xfId="0" applyNumberFormat="1" applyFont="1" applyFill="1" applyBorder="1" applyAlignment="1">
      <alignment horizontal="center" vertical="center" wrapText="1"/>
    </xf>
    <xf numFmtId="14" fontId="19" fillId="0" borderId="5" xfId="0" applyNumberFormat="1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164" fontId="19" fillId="0" borderId="5" xfId="0" applyNumberFormat="1" applyFont="1" applyFill="1" applyBorder="1" applyAlignment="1">
      <alignment horizontal="center" vertical="top" wrapText="1"/>
    </xf>
    <xf numFmtId="164" fontId="19" fillId="0" borderId="2" xfId="0" applyNumberFormat="1" applyFont="1" applyFill="1" applyBorder="1" applyAlignment="1">
      <alignment horizontal="center" vertical="top" wrapText="1"/>
    </xf>
    <xf numFmtId="164" fontId="19" fillId="4" borderId="2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14" fontId="10" fillId="4" borderId="5" xfId="0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164" fontId="10" fillId="4" borderId="31" xfId="0" applyNumberFormat="1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horizontal="center" vertical="center"/>
    </xf>
    <xf numFmtId="0" fontId="38" fillId="4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horizontal="justify" vertical="center" wrapText="1"/>
    </xf>
    <xf numFmtId="14" fontId="11" fillId="0" borderId="0" xfId="0" applyNumberFormat="1" applyFont="1" applyFill="1" applyAlignment="1">
      <alignment vertical="center"/>
    </xf>
    <xf numFmtId="0" fontId="34" fillId="0" borderId="2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14" fontId="9" fillId="4" borderId="17" xfId="0" applyNumberFormat="1" applyFont="1" applyFill="1" applyBorder="1" applyAlignment="1">
      <alignment horizontal="center" vertical="center" wrapText="1"/>
    </xf>
    <xf numFmtId="14" fontId="10" fillId="4" borderId="9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14" fontId="0" fillId="4" borderId="2" xfId="0" applyNumberFormat="1" applyFill="1" applyBorder="1" applyAlignment="1">
      <alignment horizontal="center" vertical="center"/>
    </xf>
    <xf numFmtId="14" fontId="28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14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4" fontId="0" fillId="0" borderId="2" xfId="0" applyNumberFormat="1" applyFill="1" applyBorder="1" applyAlignment="1">
      <alignment vertical="center"/>
    </xf>
    <xf numFmtId="14" fontId="10" fillId="0" borderId="23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2" fillId="0" borderId="42" xfId="0" applyFont="1" applyFill="1" applyBorder="1" applyAlignment="1">
      <alignment horizontal="center" vertical="top" wrapText="1"/>
    </xf>
    <xf numFmtId="0" fontId="12" fillId="0" borderId="43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horizontal="center" vertical="top" wrapText="1"/>
    </xf>
    <xf numFmtId="0" fontId="9" fillId="4" borderId="16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22" xfId="0" applyFont="1" applyFill="1" applyBorder="1" applyAlignment="1">
      <alignment horizontal="center" vertical="top" wrapText="1"/>
    </xf>
    <xf numFmtId="0" fontId="9" fillId="4" borderId="23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7" fillId="4" borderId="22" xfId="0" applyFont="1" applyFill="1" applyBorder="1" applyAlignment="1">
      <alignment horizontal="center" vertical="top" wrapText="1"/>
    </xf>
    <xf numFmtId="0" fontId="7" fillId="4" borderId="23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top"/>
    </xf>
    <xf numFmtId="0" fontId="8" fillId="4" borderId="23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14" fontId="10" fillId="0" borderId="7" xfId="0" applyNumberFormat="1" applyFont="1" applyFill="1" applyBorder="1" applyAlignment="1">
      <alignment horizontal="center" vertical="center" wrapText="1"/>
    </xf>
    <xf numFmtId="14" fontId="10" fillId="0" borderId="6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33" fillId="0" borderId="1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3">
    <cellStyle name="60% — акцент5" xfId="2" builtinId="48"/>
    <cellStyle name="Акцент1" xfId="1" builtinId="2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80" zoomScaleNormal="80" workbookViewId="0">
      <pane xSplit="6" ySplit="5" topLeftCell="G9" activePane="bottomRight" state="frozen"/>
      <selection pane="topRight" activeCell="G1" sqref="G1"/>
      <selection pane="bottomLeft" activeCell="A6" sqref="A6"/>
      <selection pane="bottomRight" activeCell="K8" sqref="K8"/>
    </sheetView>
  </sheetViews>
  <sheetFormatPr defaultRowHeight="15" x14ac:dyDescent="0.25"/>
  <cols>
    <col min="1" max="1" width="5.42578125" style="1" customWidth="1"/>
    <col min="2" max="2" width="19.140625" style="1" customWidth="1"/>
    <col min="3" max="3" width="29.5703125" style="25" customWidth="1"/>
    <col min="4" max="4" width="14.85546875" style="1" customWidth="1"/>
    <col min="5" max="6" width="10.7109375" style="1" customWidth="1"/>
    <col min="7" max="7" width="15.28515625" style="335" customWidth="1"/>
    <col min="8" max="8" width="21.140625" style="1" customWidth="1"/>
    <col min="9" max="9" width="20.7109375" style="1" customWidth="1"/>
    <col min="10" max="10" width="15.28515625" style="1" customWidth="1"/>
    <col min="11" max="11" width="14.7109375" style="1" customWidth="1"/>
    <col min="12" max="12" width="13.7109375" style="1" customWidth="1"/>
    <col min="13" max="13" width="11.85546875" style="1" customWidth="1"/>
    <col min="14" max="16384" width="9.140625" style="1"/>
  </cols>
  <sheetData>
    <row r="1" spans="1:13" ht="25.5" x14ac:dyDescent="0.35">
      <c r="A1" s="446" t="s">
        <v>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</row>
    <row r="2" spans="1:13" ht="26.25" x14ac:dyDescent="0.4">
      <c r="A2" s="2"/>
      <c r="B2" s="2"/>
      <c r="C2" s="2"/>
      <c r="D2" s="2"/>
      <c r="E2" s="2"/>
      <c r="F2" s="2"/>
      <c r="G2" s="334"/>
      <c r="H2" s="2"/>
      <c r="I2" s="2"/>
      <c r="J2" s="2"/>
      <c r="K2" s="2"/>
    </row>
    <row r="3" spans="1:13" ht="26.25" x14ac:dyDescent="0.4">
      <c r="A3" s="2"/>
      <c r="B3" s="2"/>
      <c r="C3" s="3" t="s">
        <v>1</v>
      </c>
      <c r="D3" s="2"/>
      <c r="E3" s="2"/>
      <c r="F3" s="2"/>
      <c r="G3" s="334"/>
      <c r="H3" s="2"/>
      <c r="I3" s="2"/>
      <c r="J3" s="2"/>
      <c r="K3" s="2"/>
    </row>
    <row r="4" spans="1:13" ht="15.75" thickBot="1" x14ac:dyDescent="0.3">
      <c r="A4" s="4"/>
      <c r="C4" s="5"/>
      <c r="D4" s="5"/>
      <c r="E4" s="5"/>
      <c r="F4" s="6"/>
    </row>
    <row r="5" spans="1:13" ht="32.25" thickBot="1" x14ac:dyDescent="0.3">
      <c r="A5" s="149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336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3" s="13" customFormat="1" ht="63.75" customHeight="1" thickBot="1" x14ac:dyDescent="0.3">
      <c r="A6" s="159">
        <v>1</v>
      </c>
      <c r="B6" s="282" t="s">
        <v>321</v>
      </c>
      <c r="C6" s="283" t="s">
        <v>322</v>
      </c>
      <c r="D6" s="154" t="s">
        <v>327</v>
      </c>
      <c r="E6" s="427" t="s">
        <v>217</v>
      </c>
      <c r="F6" s="29">
        <v>9</v>
      </c>
      <c r="G6" s="250">
        <v>43903</v>
      </c>
      <c r="H6" s="11" t="s">
        <v>762</v>
      </c>
      <c r="I6" s="12" t="s">
        <v>763</v>
      </c>
      <c r="J6" s="12">
        <v>43966</v>
      </c>
      <c r="K6" s="11" t="s">
        <v>737</v>
      </c>
      <c r="L6" s="11">
        <v>10.4</v>
      </c>
      <c r="M6" s="11">
        <v>7.9</v>
      </c>
    </row>
    <row r="7" spans="1:13" s="13" customFormat="1" ht="48" thickBot="1" x14ac:dyDescent="0.3">
      <c r="A7" s="159">
        <v>2</v>
      </c>
      <c r="B7" s="284" t="s">
        <v>323</v>
      </c>
      <c r="C7" s="285" t="s">
        <v>324</v>
      </c>
      <c r="D7" s="256" t="s">
        <v>327</v>
      </c>
      <c r="E7" s="427" t="s">
        <v>219</v>
      </c>
      <c r="F7" s="31">
        <v>6</v>
      </c>
      <c r="G7" s="12">
        <v>43991</v>
      </c>
      <c r="H7" s="11" t="s">
        <v>992</v>
      </c>
      <c r="I7" s="11" t="s">
        <v>1080</v>
      </c>
      <c r="J7" s="12">
        <v>44097</v>
      </c>
      <c r="K7" s="11" t="s">
        <v>739</v>
      </c>
      <c r="L7" s="11">
        <v>7.4</v>
      </c>
      <c r="M7" s="11">
        <v>4.9000000000000004</v>
      </c>
    </row>
    <row r="8" spans="1:13" s="13" customFormat="1" ht="32.25" thickBot="1" x14ac:dyDescent="0.3">
      <c r="A8" s="159">
        <v>3</v>
      </c>
      <c r="B8" s="284" t="s">
        <v>325</v>
      </c>
      <c r="C8" s="285" t="s">
        <v>326</v>
      </c>
      <c r="D8" s="256" t="s">
        <v>327</v>
      </c>
      <c r="E8" s="29" t="s">
        <v>221</v>
      </c>
      <c r="F8" s="33">
        <v>6</v>
      </c>
      <c r="G8" s="12">
        <v>44144</v>
      </c>
      <c r="H8" s="11" t="s">
        <v>1082</v>
      </c>
      <c r="I8" s="11" t="s">
        <v>1081</v>
      </c>
      <c r="J8" s="12">
        <v>44284</v>
      </c>
      <c r="K8" s="11" t="s">
        <v>739</v>
      </c>
      <c r="L8" s="11">
        <v>11.9</v>
      </c>
      <c r="M8" s="11">
        <v>7.8</v>
      </c>
    </row>
    <row r="9" spans="1:13" ht="63.75" thickBot="1" x14ac:dyDescent="0.3">
      <c r="A9" s="292">
        <v>4</v>
      </c>
      <c r="B9" s="282" t="s">
        <v>328</v>
      </c>
      <c r="C9" s="283" t="s">
        <v>329</v>
      </c>
      <c r="D9" s="155" t="s">
        <v>327</v>
      </c>
      <c r="E9" s="29" t="s">
        <v>223</v>
      </c>
      <c r="F9" s="30">
        <v>7</v>
      </c>
      <c r="G9" s="12">
        <v>44043</v>
      </c>
      <c r="H9" s="11" t="s">
        <v>1083</v>
      </c>
      <c r="I9" s="11" t="s">
        <v>1084</v>
      </c>
      <c r="J9" s="12">
        <v>44172</v>
      </c>
      <c r="K9" s="11" t="s">
        <v>739</v>
      </c>
      <c r="L9" s="11">
        <v>8.8000000000000007</v>
      </c>
      <c r="M9" s="11">
        <v>5.8</v>
      </c>
    </row>
    <row r="10" spans="1:13" s="14" customFormat="1" ht="32.25" thickBot="1" x14ac:dyDescent="0.3">
      <c r="A10" s="293">
        <v>5</v>
      </c>
      <c r="B10" s="282" t="s">
        <v>331</v>
      </c>
      <c r="C10" s="283" t="s">
        <v>332</v>
      </c>
      <c r="D10" s="155" t="s">
        <v>327</v>
      </c>
      <c r="E10" s="29" t="s">
        <v>226</v>
      </c>
      <c r="F10" s="30">
        <v>7</v>
      </c>
      <c r="G10" s="12">
        <v>43980</v>
      </c>
      <c r="H10" s="11" t="s">
        <v>764</v>
      </c>
      <c r="I10" s="11" t="s">
        <v>765</v>
      </c>
      <c r="J10" s="12">
        <v>44054</v>
      </c>
      <c r="K10" s="11" t="s">
        <v>737</v>
      </c>
      <c r="L10" s="11">
        <v>9.3000000000000007</v>
      </c>
      <c r="M10" s="11">
        <v>6.1</v>
      </c>
    </row>
    <row r="11" spans="1:13" s="14" customFormat="1" ht="112.5" customHeight="1" thickBot="1" x14ac:dyDescent="0.3">
      <c r="A11" s="159">
        <v>6</v>
      </c>
      <c r="B11" s="425" t="s">
        <v>1065</v>
      </c>
      <c r="C11" s="283" t="s">
        <v>1066</v>
      </c>
      <c r="D11" s="155" t="s">
        <v>327</v>
      </c>
      <c r="E11" s="65" t="s">
        <v>222</v>
      </c>
      <c r="F11" s="30">
        <v>7</v>
      </c>
      <c r="G11" s="76">
        <v>44119</v>
      </c>
      <c r="H11" s="16" t="s">
        <v>1085</v>
      </c>
      <c r="I11" s="16" t="s">
        <v>1122</v>
      </c>
      <c r="J11" s="76">
        <v>44266</v>
      </c>
      <c r="K11" s="16" t="s">
        <v>739</v>
      </c>
      <c r="L11" s="16">
        <v>11</v>
      </c>
      <c r="M11" s="16">
        <v>9</v>
      </c>
    </row>
    <row r="12" spans="1:13" ht="16.5" thickBot="1" x14ac:dyDescent="0.3">
      <c r="A12" s="158"/>
      <c r="B12" s="42"/>
      <c r="C12" s="43"/>
      <c r="D12" s="29"/>
      <c r="E12" s="29"/>
      <c r="F12" s="30"/>
      <c r="G12" s="39"/>
      <c r="H12" s="15"/>
      <c r="I12" s="15"/>
      <c r="J12" s="40"/>
      <c r="K12" s="15"/>
      <c r="L12" s="17"/>
      <c r="M12" s="17"/>
    </row>
    <row r="13" spans="1:13" ht="15.75" x14ac:dyDescent="0.25">
      <c r="A13" s="447" t="s">
        <v>15</v>
      </c>
      <c r="B13" s="448"/>
      <c r="C13" s="448"/>
      <c r="D13" s="449"/>
      <c r="E13" s="35"/>
      <c r="F13" s="237">
        <f>SUM(F6:F12)</f>
        <v>42</v>
      </c>
      <c r="G13" s="339"/>
      <c r="H13" s="37"/>
      <c r="I13" s="37"/>
      <c r="J13" s="37"/>
      <c r="K13" s="37"/>
      <c r="L13" s="36">
        <f>SUM(L6:L12)</f>
        <v>58.8</v>
      </c>
      <c r="M13" s="36">
        <f>SUM(M6:M12)</f>
        <v>41.5</v>
      </c>
    </row>
    <row r="14" spans="1:13" ht="16.5" thickBot="1" x14ac:dyDescent="0.3">
      <c r="A14" s="450" t="s">
        <v>16</v>
      </c>
      <c r="B14" s="451"/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2"/>
    </row>
    <row r="15" spans="1:13" ht="32.25" thickBot="1" x14ac:dyDescent="0.3">
      <c r="A15" s="29">
        <v>7</v>
      </c>
      <c r="B15" s="38" t="s">
        <v>334</v>
      </c>
      <c r="C15" s="239" t="s">
        <v>333</v>
      </c>
      <c r="D15" s="70" t="s">
        <v>280</v>
      </c>
      <c r="E15" s="29" t="s">
        <v>69</v>
      </c>
      <c r="F15" s="30">
        <v>12</v>
      </c>
      <c r="G15" s="12">
        <v>44019</v>
      </c>
      <c r="H15" s="11" t="s">
        <v>1088</v>
      </c>
      <c r="I15" s="11" t="s">
        <v>1087</v>
      </c>
      <c r="J15" s="12">
        <v>44148</v>
      </c>
      <c r="K15" s="11" t="s">
        <v>750</v>
      </c>
      <c r="L15" s="11">
        <v>21.6</v>
      </c>
      <c r="M15" s="11">
        <v>18</v>
      </c>
    </row>
    <row r="16" spans="1:13" s="21" customFormat="1" ht="63.75" thickBot="1" x14ac:dyDescent="0.3">
      <c r="A16" s="16">
        <v>8</v>
      </c>
      <c r="B16" s="38" t="s">
        <v>760</v>
      </c>
      <c r="C16" s="239" t="s">
        <v>335</v>
      </c>
      <c r="D16" s="70" t="s">
        <v>280</v>
      </c>
      <c r="E16" s="16" t="s">
        <v>216</v>
      </c>
      <c r="F16" s="31">
        <v>12</v>
      </c>
      <c r="G16" s="370">
        <v>44190</v>
      </c>
      <c r="H16" s="369" t="s">
        <v>1280</v>
      </c>
      <c r="I16" s="369" t="s">
        <v>1304</v>
      </c>
      <c r="J16" s="370">
        <v>44377</v>
      </c>
      <c r="K16" s="202" t="s">
        <v>1305</v>
      </c>
      <c r="L16" s="369">
        <v>16.399999999999999</v>
      </c>
      <c r="M16" s="369">
        <v>11.8</v>
      </c>
    </row>
    <row r="17" spans="1:13" s="21" customFormat="1" ht="63.75" thickBot="1" x14ac:dyDescent="0.3">
      <c r="A17" s="261">
        <v>9</v>
      </c>
      <c r="B17" s="272" t="s">
        <v>761</v>
      </c>
      <c r="C17" s="291" t="s">
        <v>336</v>
      </c>
      <c r="D17" s="267" t="s">
        <v>280</v>
      </c>
      <c r="E17" s="16" t="s">
        <v>317</v>
      </c>
      <c r="F17" s="31">
        <v>12</v>
      </c>
      <c r="G17" s="202">
        <v>44158</v>
      </c>
      <c r="H17" s="62" t="s">
        <v>1096</v>
      </c>
      <c r="I17" s="62" t="s">
        <v>1086</v>
      </c>
      <c r="J17" s="444"/>
      <c r="K17" s="202"/>
      <c r="L17" s="62">
        <v>23.8</v>
      </c>
      <c r="M17" s="62">
        <v>15.6</v>
      </c>
    </row>
    <row r="18" spans="1:13" s="21" customFormat="1" ht="15.75" x14ac:dyDescent="0.25">
      <c r="A18" s="453" t="s">
        <v>15</v>
      </c>
      <c r="B18" s="454"/>
      <c r="C18" s="454"/>
      <c r="D18" s="455"/>
      <c r="E18" s="24"/>
      <c r="F18" s="45">
        <f>SUM(F15:F17)</f>
        <v>36</v>
      </c>
      <c r="G18" s="54"/>
      <c r="H18" s="55"/>
      <c r="I18" s="55"/>
      <c r="J18" s="54"/>
      <c r="K18" s="55"/>
      <c r="L18" s="55">
        <f>SUM(L15:L17)</f>
        <v>61.8</v>
      </c>
      <c r="M18" s="55">
        <f>SUM(M15:M17)</f>
        <v>45.4</v>
      </c>
    </row>
    <row r="19" spans="1:13" ht="18.75" x14ac:dyDescent="0.3">
      <c r="F19" s="46">
        <f>F13+F18</f>
        <v>78</v>
      </c>
      <c r="G19" s="338"/>
      <c r="H19" s="47"/>
      <c r="I19" s="47"/>
      <c r="J19" s="47"/>
      <c r="K19" s="47"/>
      <c r="L19" s="46">
        <f>L13+L18</f>
        <v>120.6</v>
      </c>
      <c r="M19" s="46">
        <f>M13+M18</f>
        <v>86.9</v>
      </c>
    </row>
    <row r="23" spans="1:13" x14ac:dyDescent="0.25">
      <c r="J23" s="26"/>
    </row>
  </sheetData>
  <mergeCells count="4">
    <mergeCell ref="A1:K1"/>
    <mergeCell ref="A13:D13"/>
    <mergeCell ref="A14:M14"/>
    <mergeCell ref="A18:D18"/>
  </mergeCells>
  <pageMargins left="0.25" right="0.25" top="0.75" bottom="0.75" header="0.3" footer="0.3"/>
  <pageSetup paperSize="9" scale="7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opLeftCell="A19" zoomScaleNormal="100" workbookViewId="0">
      <selection activeCell="M18" sqref="M18"/>
    </sheetView>
  </sheetViews>
  <sheetFormatPr defaultRowHeight="15" x14ac:dyDescent="0.25"/>
  <cols>
    <col min="1" max="1" width="5.42578125" style="1" customWidth="1"/>
    <col min="2" max="2" width="19.140625" style="1" customWidth="1"/>
    <col min="3" max="3" width="32.7109375" style="25" customWidth="1"/>
    <col min="4" max="4" width="13" style="1" customWidth="1"/>
    <col min="5" max="6" width="10.7109375" style="1" customWidth="1"/>
    <col min="7" max="7" width="15.28515625" style="1" customWidth="1"/>
    <col min="8" max="8" width="18" style="1" customWidth="1"/>
    <col min="9" max="9" width="17.5703125" style="1" customWidth="1"/>
    <col min="10" max="10" width="15.28515625" style="1" customWidth="1"/>
    <col min="11" max="11" width="14.7109375" style="1" customWidth="1"/>
    <col min="12" max="12" width="13.7109375" style="1" customWidth="1"/>
    <col min="13" max="13" width="11.85546875" style="1" customWidth="1"/>
    <col min="14" max="16384" width="9.140625" style="1"/>
  </cols>
  <sheetData>
    <row r="1" spans="1:13" ht="25.5" x14ac:dyDescent="0.35">
      <c r="A1" s="446" t="s">
        <v>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</row>
    <row r="2" spans="1:13" ht="26.25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6.25" x14ac:dyDescent="0.4">
      <c r="A3" s="470" t="s">
        <v>274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</row>
    <row r="4" spans="1:13" ht="15.75" thickBot="1" x14ac:dyDescent="0.3">
      <c r="A4" s="4"/>
      <c r="C4" s="5"/>
      <c r="D4" s="5"/>
      <c r="E4" s="5"/>
      <c r="F4" s="6"/>
    </row>
    <row r="5" spans="1:13" ht="32.25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3" s="13" customFormat="1" ht="79.5" thickBot="1" x14ac:dyDescent="0.3">
      <c r="A6" s="281">
        <v>1</v>
      </c>
      <c r="B6" s="154" t="s">
        <v>304</v>
      </c>
      <c r="C6" s="155" t="s">
        <v>847</v>
      </c>
      <c r="D6" s="155" t="s">
        <v>327</v>
      </c>
      <c r="E6" s="29" t="s">
        <v>82</v>
      </c>
      <c r="F6" s="30">
        <v>6</v>
      </c>
      <c r="G6" s="390">
        <v>43914</v>
      </c>
      <c r="H6" s="398" t="s">
        <v>848</v>
      </c>
      <c r="I6" s="399" t="s">
        <v>849</v>
      </c>
      <c r="J6" s="399">
        <v>43973</v>
      </c>
      <c r="K6" s="398" t="s">
        <v>739</v>
      </c>
      <c r="L6" s="398">
        <v>6.6</v>
      </c>
      <c r="M6" s="398">
        <v>4.5</v>
      </c>
    </row>
    <row r="7" spans="1:13" s="14" customFormat="1" ht="71.25" customHeight="1" thickBot="1" x14ac:dyDescent="0.3">
      <c r="A7" s="16">
        <v>2</v>
      </c>
      <c r="B7" s="256" t="s">
        <v>304</v>
      </c>
      <c r="C7" s="157" t="s">
        <v>850</v>
      </c>
      <c r="D7" s="157" t="s">
        <v>327</v>
      </c>
      <c r="E7" s="16" t="s">
        <v>318</v>
      </c>
      <c r="F7" s="31">
        <v>6</v>
      </c>
      <c r="G7" s="400">
        <v>44043</v>
      </c>
      <c r="H7" s="401" t="s">
        <v>1131</v>
      </c>
      <c r="I7" s="401" t="s">
        <v>1228</v>
      </c>
      <c r="J7" s="400">
        <v>44172</v>
      </c>
      <c r="K7" s="401" t="s">
        <v>739</v>
      </c>
      <c r="L7" s="401">
        <v>8.5</v>
      </c>
      <c r="M7" s="401">
        <v>5.8</v>
      </c>
    </row>
    <row r="8" spans="1:13" s="14" customFormat="1" ht="32.25" thickBot="1" x14ac:dyDescent="0.3">
      <c r="A8" s="16">
        <v>3</v>
      </c>
      <c r="B8" s="256" t="s">
        <v>567</v>
      </c>
      <c r="C8" s="157" t="s">
        <v>568</v>
      </c>
      <c r="D8" s="157" t="s">
        <v>327</v>
      </c>
      <c r="E8" s="16" t="s">
        <v>89</v>
      </c>
      <c r="F8" s="31">
        <v>6</v>
      </c>
      <c r="G8" s="400">
        <v>43997</v>
      </c>
      <c r="H8" s="401" t="s">
        <v>1230</v>
      </c>
      <c r="I8" s="401" t="s">
        <v>1229</v>
      </c>
      <c r="J8" s="400">
        <v>44193</v>
      </c>
      <c r="K8" s="401" t="s">
        <v>739</v>
      </c>
      <c r="L8" s="401">
        <v>8.1999999999999993</v>
      </c>
      <c r="M8" s="401">
        <v>5.2</v>
      </c>
    </row>
    <row r="9" spans="1:13" s="14" customFormat="1" ht="63.75" thickBot="1" x14ac:dyDescent="0.3">
      <c r="A9" s="16">
        <v>4</v>
      </c>
      <c r="B9" s="154" t="s">
        <v>569</v>
      </c>
      <c r="C9" s="155" t="s">
        <v>570</v>
      </c>
      <c r="D9" s="155" t="s">
        <v>327</v>
      </c>
      <c r="E9" s="29" t="s">
        <v>93</v>
      </c>
      <c r="F9" s="30">
        <v>7.5</v>
      </c>
      <c r="G9" s="400">
        <v>43903</v>
      </c>
      <c r="H9" s="401" t="s">
        <v>851</v>
      </c>
      <c r="I9" s="401" t="s">
        <v>1113</v>
      </c>
      <c r="J9" s="400">
        <v>43941</v>
      </c>
      <c r="K9" s="401" t="s">
        <v>739</v>
      </c>
      <c r="L9" s="401">
        <v>9.6</v>
      </c>
      <c r="M9" s="401">
        <v>7.5</v>
      </c>
    </row>
    <row r="10" spans="1:13" s="14" customFormat="1" ht="48" thickBot="1" x14ac:dyDescent="0.3">
      <c r="A10" s="16">
        <v>5</v>
      </c>
      <c r="B10" s="256" t="s">
        <v>571</v>
      </c>
      <c r="C10" s="157" t="s">
        <v>572</v>
      </c>
      <c r="D10" s="157" t="s">
        <v>327</v>
      </c>
      <c r="E10" s="29" t="s">
        <v>94</v>
      </c>
      <c r="F10" s="30">
        <v>6</v>
      </c>
      <c r="G10" s="390">
        <v>43957</v>
      </c>
      <c r="H10" s="401" t="s">
        <v>852</v>
      </c>
      <c r="I10" s="401" t="s">
        <v>1114</v>
      </c>
      <c r="J10" s="400">
        <v>43977</v>
      </c>
      <c r="K10" s="401" t="s">
        <v>739</v>
      </c>
      <c r="L10" s="401">
        <v>8.1</v>
      </c>
      <c r="M10" s="401">
        <v>5</v>
      </c>
    </row>
    <row r="11" spans="1:13" s="14" customFormat="1" ht="32.25" thickBot="1" x14ac:dyDescent="0.3">
      <c r="A11" s="16">
        <v>6</v>
      </c>
      <c r="B11" s="256" t="s">
        <v>573</v>
      </c>
      <c r="C11" s="157" t="s">
        <v>574</v>
      </c>
      <c r="D11" s="157" t="s">
        <v>327</v>
      </c>
      <c r="E11" s="16" t="s">
        <v>80</v>
      </c>
      <c r="F11" s="31">
        <v>9</v>
      </c>
      <c r="G11" s="390"/>
      <c r="H11" s="401"/>
      <c r="I11" s="401"/>
      <c r="J11" s="400"/>
      <c r="K11" s="401"/>
      <c r="L11" s="401"/>
      <c r="M11" s="401"/>
    </row>
    <row r="12" spans="1:13" s="14" customFormat="1" ht="48" thickBot="1" x14ac:dyDescent="0.3">
      <c r="A12" s="29">
        <v>7</v>
      </c>
      <c r="B12" s="154" t="s">
        <v>575</v>
      </c>
      <c r="C12" s="155" t="s">
        <v>576</v>
      </c>
      <c r="D12" s="155" t="s">
        <v>327</v>
      </c>
      <c r="E12" s="29" t="s">
        <v>83</v>
      </c>
      <c r="F12" s="30">
        <v>7</v>
      </c>
      <c r="G12" s="390">
        <v>44043</v>
      </c>
      <c r="H12" s="401" t="s">
        <v>1231</v>
      </c>
      <c r="I12" s="401" t="s">
        <v>1232</v>
      </c>
      <c r="J12" s="400">
        <v>44155</v>
      </c>
      <c r="K12" s="401" t="s">
        <v>739</v>
      </c>
      <c r="L12" s="401">
        <v>8.5</v>
      </c>
      <c r="M12" s="401">
        <v>5.6</v>
      </c>
    </row>
    <row r="13" spans="1:13" s="14" customFormat="1" ht="45.75" thickBot="1" x14ac:dyDescent="0.3">
      <c r="A13" s="29">
        <v>8</v>
      </c>
      <c r="B13" s="256" t="s">
        <v>577</v>
      </c>
      <c r="C13" s="157" t="s">
        <v>578</v>
      </c>
      <c r="D13" s="157" t="s">
        <v>327</v>
      </c>
      <c r="E13" s="29" t="s">
        <v>275</v>
      </c>
      <c r="F13" s="30">
        <v>7</v>
      </c>
      <c r="G13" s="390">
        <v>44127</v>
      </c>
      <c r="H13" s="401" t="s">
        <v>1234</v>
      </c>
      <c r="I13" s="401" t="s">
        <v>1233</v>
      </c>
      <c r="J13" s="400">
        <v>44292</v>
      </c>
      <c r="K13" s="401" t="s">
        <v>739</v>
      </c>
      <c r="L13" s="401">
        <v>8.4</v>
      </c>
      <c r="M13" s="401">
        <v>6.1</v>
      </c>
    </row>
    <row r="14" spans="1:13" s="14" customFormat="1" ht="48" thickBot="1" x14ac:dyDescent="0.3">
      <c r="A14" s="29">
        <v>9</v>
      </c>
      <c r="B14" s="154" t="s">
        <v>579</v>
      </c>
      <c r="C14" s="155" t="s">
        <v>580</v>
      </c>
      <c r="D14" s="155" t="s">
        <v>327</v>
      </c>
      <c r="E14" s="29" t="s">
        <v>85</v>
      </c>
      <c r="F14" s="30">
        <v>8</v>
      </c>
      <c r="G14" s="390">
        <v>43970</v>
      </c>
      <c r="H14" s="401" t="s">
        <v>853</v>
      </c>
      <c r="I14" s="401" t="s">
        <v>999</v>
      </c>
      <c r="J14" s="400" t="s">
        <v>1004</v>
      </c>
      <c r="K14" s="401" t="s">
        <v>739</v>
      </c>
      <c r="L14" s="401">
        <v>10.5</v>
      </c>
      <c r="M14" s="401">
        <v>7.5</v>
      </c>
    </row>
    <row r="15" spans="1:13" s="14" customFormat="1" ht="48" thickBot="1" x14ac:dyDescent="0.3">
      <c r="A15" s="29">
        <v>10</v>
      </c>
      <c r="B15" s="256" t="s">
        <v>581</v>
      </c>
      <c r="C15" s="157" t="s">
        <v>582</v>
      </c>
      <c r="D15" s="157" t="s">
        <v>327</v>
      </c>
      <c r="E15" s="29" t="s">
        <v>273</v>
      </c>
      <c r="F15" s="30">
        <v>8</v>
      </c>
      <c r="G15" s="390">
        <v>44067</v>
      </c>
      <c r="H15" s="401" t="s">
        <v>1236</v>
      </c>
      <c r="I15" s="401" t="s">
        <v>1235</v>
      </c>
      <c r="J15" s="400">
        <v>43864</v>
      </c>
      <c r="K15" s="401" t="s">
        <v>739</v>
      </c>
      <c r="L15" s="401">
        <v>10.199999999999999</v>
      </c>
      <c r="M15" s="401">
        <v>6.9</v>
      </c>
    </row>
    <row r="16" spans="1:13" s="14" customFormat="1" ht="63.75" thickBot="1" x14ac:dyDescent="0.3">
      <c r="A16" s="29">
        <v>11</v>
      </c>
      <c r="B16" s="154" t="s">
        <v>583</v>
      </c>
      <c r="C16" s="155" t="s">
        <v>584</v>
      </c>
      <c r="D16" s="155" t="s">
        <v>410</v>
      </c>
      <c r="E16" s="29" t="s">
        <v>90</v>
      </c>
      <c r="F16" s="30">
        <v>6</v>
      </c>
      <c r="G16" s="390"/>
      <c r="H16" s="401"/>
      <c r="I16" s="401"/>
      <c r="J16" s="400"/>
      <c r="K16" s="401"/>
      <c r="L16" s="401"/>
      <c r="M16" s="401"/>
    </row>
    <row r="17" spans="1:15" s="14" customFormat="1" ht="46.5" customHeight="1" thickBot="1" x14ac:dyDescent="0.3">
      <c r="A17" s="29">
        <v>12</v>
      </c>
      <c r="B17" s="256" t="s">
        <v>585</v>
      </c>
      <c r="C17" s="157" t="s">
        <v>586</v>
      </c>
      <c r="D17" s="157" t="s">
        <v>410</v>
      </c>
      <c r="E17" s="29" t="s">
        <v>1025</v>
      </c>
      <c r="F17" s="30">
        <v>10.6</v>
      </c>
      <c r="G17" s="390">
        <v>44172</v>
      </c>
      <c r="H17" s="401" t="s">
        <v>1289</v>
      </c>
      <c r="I17" s="401" t="s">
        <v>1325</v>
      </c>
      <c r="J17" s="400">
        <v>44407</v>
      </c>
      <c r="K17" s="401" t="s">
        <v>739</v>
      </c>
      <c r="L17" s="401">
        <v>11.3</v>
      </c>
      <c r="M17" s="401">
        <v>7</v>
      </c>
    </row>
    <row r="18" spans="1:15" s="14" customFormat="1" ht="79.5" thickBot="1" x14ac:dyDescent="0.3">
      <c r="A18" s="29">
        <v>13</v>
      </c>
      <c r="B18" s="154" t="s">
        <v>587</v>
      </c>
      <c r="C18" s="155" t="s">
        <v>1152</v>
      </c>
      <c r="D18" s="155" t="s">
        <v>410</v>
      </c>
      <c r="E18" s="29" t="s">
        <v>86</v>
      </c>
      <c r="F18" s="30">
        <v>7</v>
      </c>
      <c r="G18" s="390">
        <v>44155</v>
      </c>
      <c r="H18" s="401" t="s">
        <v>1150</v>
      </c>
      <c r="I18" s="401" t="s">
        <v>1314</v>
      </c>
      <c r="J18" s="400">
        <v>44328</v>
      </c>
      <c r="K18" s="401" t="s">
        <v>739</v>
      </c>
      <c r="L18" s="401">
        <v>8.4</v>
      </c>
      <c r="M18" s="401">
        <v>5.0999999999999996</v>
      </c>
    </row>
    <row r="19" spans="1:15" s="14" customFormat="1" ht="53.25" customHeight="1" thickBot="1" x14ac:dyDescent="0.3">
      <c r="A19" s="29">
        <v>14</v>
      </c>
      <c r="B19" s="154" t="s">
        <v>1147</v>
      </c>
      <c r="C19" s="426" t="s">
        <v>1148</v>
      </c>
      <c r="D19" s="155" t="s">
        <v>327</v>
      </c>
      <c r="E19" s="29" t="s">
        <v>91</v>
      </c>
      <c r="F19" s="30">
        <v>10</v>
      </c>
      <c r="G19" s="390">
        <v>44219</v>
      </c>
      <c r="H19" s="401" t="s">
        <v>1149</v>
      </c>
      <c r="I19" s="401" t="s">
        <v>1291</v>
      </c>
      <c r="J19" s="400">
        <v>44350</v>
      </c>
      <c r="K19" s="401" t="s">
        <v>739</v>
      </c>
      <c r="L19" s="401">
        <v>12.6</v>
      </c>
      <c r="M19" s="401">
        <v>5.3</v>
      </c>
    </row>
    <row r="20" spans="1:15" s="14" customFormat="1" ht="54.75" customHeight="1" thickBot="1" x14ac:dyDescent="0.3">
      <c r="A20" s="29">
        <v>15</v>
      </c>
      <c r="B20" s="154" t="s">
        <v>742</v>
      </c>
      <c r="C20" s="155" t="s">
        <v>588</v>
      </c>
      <c r="D20" s="155" t="s">
        <v>327</v>
      </c>
      <c r="E20" s="29" t="s">
        <v>101</v>
      </c>
      <c r="F20" s="30">
        <v>6</v>
      </c>
      <c r="G20" s="390">
        <v>44133</v>
      </c>
      <c r="H20" s="401" t="s">
        <v>1131</v>
      </c>
      <c r="I20" s="401" t="s">
        <v>1151</v>
      </c>
      <c r="J20" s="400">
        <v>44182</v>
      </c>
      <c r="K20" s="401" t="s">
        <v>739</v>
      </c>
      <c r="L20" s="401">
        <v>8</v>
      </c>
      <c r="M20" s="401">
        <v>4.9000000000000004</v>
      </c>
    </row>
    <row r="21" spans="1:15" s="14" customFormat="1" ht="45" customHeight="1" thickBot="1" x14ac:dyDescent="0.3">
      <c r="A21" s="29">
        <v>16</v>
      </c>
      <c r="B21" s="154" t="s">
        <v>854</v>
      </c>
      <c r="C21" s="155" t="s">
        <v>855</v>
      </c>
      <c r="D21" s="155" t="s">
        <v>327</v>
      </c>
      <c r="E21" s="29" t="s">
        <v>102</v>
      </c>
      <c r="F21" s="30">
        <v>6</v>
      </c>
      <c r="G21" s="390">
        <v>43910</v>
      </c>
      <c r="H21" s="401" t="s">
        <v>856</v>
      </c>
      <c r="I21" s="401" t="s">
        <v>857</v>
      </c>
      <c r="J21" s="400">
        <v>43950</v>
      </c>
      <c r="K21" s="400" t="s">
        <v>739</v>
      </c>
      <c r="L21" s="401">
        <v>10.3</v>
      </c>
      <c r="M21" s="401">
        <v>11.1</v>
      </c>
    </row>
    <row r="22" spans="1:15" s="14" customFormat="1" ht="16.5" thickBot="1" x14ac:dyDescent="0.3">
      <c r="A22" s="72"/>
      <c r="B22" s="156"/>
      <c r="C22" s="157"/>
      <c r="D22" s="157"/>
      <c r="E22" s="72"/>
      <c r="F22" s="72"/>
      <c r="G22" s="147"/>
      <c r="H22" s="17"/>
      <c r="I22" s="17"/>
      <c r="J22" s="39"/>
      <c r="K22" s="17"/>
      <c r="L22" s="17"/>
      <c r="M22" s="17"/>
    </row>
    <row r="23" spans="1:15" ht="15.75" x14ac:dyDescent="0.25">
      <c r="A23" s="447" t="s">
        <v>15</v>
      </c>
      <c r="B23" s="448"/>
      <c r="C23" s="448"/>
      <c r="D23" s="449"/>
      <c r="E23" s="35"/>
      <c r="F23" s="52">
        <f>SUM(F6:F22)</f>
        <v>116.1</v>
      </c>
      <c r="G23" s="36"/>
      <c r="H23" s="37"/>
      <c r="I23" s="37"/>
      <c r="J23" s="37"/>
      <c r="K23" s="37"/>
      <c r="L23" s="52">
        <f>SUM(L6:L22)</f>
        <v>129.20000000000002</v>
      </c>
      <c r="M23" s="52">
        <f>SUM(M6:M22)</f>
        <v>87.5</v>
      </c>
    </row>
    <row r="24" spans="1:15" ht="16.5" thickBot="1" x14ac:dyDescent="0.3">
      <c r="A24" s="450" t="s">
        <v>16</v>
      </c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2"/>
    </row>
    <row r="25" spans="1:15" ht="48" thickBot="1" x14ac:dyDescent="0.3">
      <c r="A25" s="16">
        <v>17</v>
      </c>
      <c r="B25" s="38" t="s">
        <v>571</v>
      </c>
      <c r="C25" s="38" t="s">
        <v>592</v>
      </c>
      <c r="D25" s="77" t="s">
        <v>280</v>
      </c>
      <c r="E25" s="16" t="s">
        <v>114</v>
      </c>
      <c r="F25" s="278">
        <v>12</v>
      </c>
      <c r="G25" s="76">
        <v>43979</v>
      </c>
      <c r="H25" s="16" t="s">
        <v>858</v>
      </c>
      <c r="I25" s="16" t="s">
        <v>859</v>
      </c>
      <c r="J25" s="76">
        <v>44032</v>
      </c>
      <c r="K25" s="16" t="s">
        <v>739</v>
      </c>
      <c r="L25" s="16">
        <v>13.5</v>
      </c>
      <c r="M25" s="16">
        <v>10</v>
      </c>
    </row>
    <row r="26" spans="1:15" ht="48" thickBot="1" x14ac:dyDescent="0.3">
      <c r="A26" s="16">
        <v>18</v>
      </c>
      <c r="B26" s="38" t="s">
        <v>700</v>
      </c>
      <c r="C26" s="239" t="s">
        <v>589</v>
      </c>
      <c r="D26" s="70" t="s">
        <v>280</v>
      </c>
      <c r="E26" s="16" t="s">
        <v>177</v>
      </c>
      <c r="F26" s="31">
        <v>12</v>
      </c>
      <c r="G26" s="76">
        <v>44167</v>
      </c>
      <c r="H26" s="11" t="s">
        <v>1274</v>
      </c>
      <c r="I26" s="11" t="s">
        <v>1288</v>
      </c>
      <c r="J26" s="12"/>
      <c r="K26" s="11"/>
      <c r="L26" s="11">
        <v>16.3</v>
      </c>
      <c r="M26" s="11">
        <v>10.8</v>
      </c>
      <c r="N26" s="94"/>
      <c r="O26" s="94"/>
    </row>
    <row r="27" spans="1:15" s="21" customFormat="1" ht="48" thickBot="1" x14ac:dyDescent="0.3">
      <c r="A27" s="29">
        <v>19</v>
      </c>
      <c r="B27" s="38" t="s">
        <v>701</v>
      </c>
      <c r="C27" s="239" t="s">
        <v>590</v>
      </c>
      <c r="D27" s="70" t="s">
        <v>280</v>
      </c>
      <c r="E27" s="29" t="s">
        <v>46</v>
      </c>
      <c r="F27" s="30">
        <v>12</v>
      </c>
      <c r="G27" s="370">
        <v>44133</v>
      </c>
      <c r="H27" s="369" t="s">
        <v>1097</v>
      </c>
      <c r="I27" s="369" t="s">
        <v>1104</v>
      </c>
      <c r="J27" s="370">
        <v>44298</v>
      </c>
      <c r="K27" s="369" t="s">
        <v>739</v>
      </c>
      <c r="L27" s="369">
        <v>15.8</v>
      </c>
      <c r="M27" s="369">
        <v>11.1</v>
      </c>
    </row>
    <row r="28" spans="1:15" s="21" customFormat="1" ht="48" thickBot="1" x14ac:dyDescent="0.3">
      <c r="A28" s="29">
        <v>20</v>
      </c>
      <c r="B28" s="38" t="s">
        <v>702</v>
      </c>
      <c r="C28" s="239" t="s">
        <v>591</v>
      </c>
      <c r="D28" s="70" t="s">
        <v>280</v>
      </c>
      <c r="E28" s="29" t="s">
        <v>203</v>
      </c>
      <c r="F28" s="30">
        <v>12</v>
      </c>
      <c r="G28" s="202"/>
      <c r="H28" s="63"/>
      <c r="I28" s="63"/>
      <c r="J28" s="202"/>
      <c r="K28" s="63"/>
      <c r="L28" s="63"/>
      <c r="M28" s="63"/>
    </row>
    <row r="29" spans="1:15" s="21" customFormat="1" ht="16.5" customHeight="1" thickBot="1" x14ac:dyDescent="0.3">
      <c r="A29" s="459" t="s">
        <v>15</v>
      </c>
      <c r="B29" s="460"/>
      <c r="C29" s="460"/>
      <c r="D29" s="460"/>
      <c r="E29" s="506"/>
      <c r="F29" s="279">
        <f>SUM(F25:F28)</f>
        <v>48</v>
      </c>
      <c r="G29" s="23"/>
      <c r="H29" s="22"/>
      <c r="I29" s="22"/>
      <c r="J29" s="23"/>
      <c r="K29" s="22"/>
      <c r="L29" s="279">
        <f>SUM(L25:L28)</f>
        <v>45.6</v>
      </c>
      <c r="M29" s="279">
        <f>SUM(M25:M28)</f>
        <v>31.9</v>
      </c>
    </row>
    <row r="30" spans="1:15" s="21" customFormat="1" ht="16.5" thickBot="1" x14ac:dyDescent="0.3">
      <c r="A30" s="461" t="s">
        <v>24</v>
      </c>
      <c r="B30" s="461"/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1"/>
    </row>
    <row r="31" spans="1:15" s="21" customFormat="1" ht="48" thickBot="1" x14ac:dyDescent="0.3">
      <c r="A31" s="16">
        <v>21</v>
      </c>
      <c r="B31" s="38" t="s">
        <v>698</v>
      </c>
      <c r="C31" s="239" t="s">
        <v>697</v>
      </c>
      <c r="D31" s="70" t="s">
        <v>369</v>
      </c>
      <c r="E31" s="16" t="s">
        <v>19</v>
      </c>
      <c r="F31" s="31">
        <v>3</v>
      </c>
      <c r="G31" s="76"/>
      <c r="H31" s="16"/>
      <c r="I31" s="16"/>
      <c r="J31" s="76"/>
      <c r="K31" s="16"/>
      <c r="L31" s="16"/>
      <c r="M31" s="16"/>
    </row>
    <row r="32" spans="1:15" s="21" customFormat="1" ht="48" thickBot="1" x14ac:dyDescent="0.3">
      <c r="A32" s="29">
        <v>22</v>
      </c>
      <c r="B32" s="273" t="s">
        <v>699</v>
      </c>
      <c r="C32" s="59" t="s">
        <v>696</v>
      </c>
      <c r="D32" s="228" t="s">
        <v>433</v>
      </c>
      <c r="E32" s="29" t="s">
        <v>21</v>
      </c>
      <c r="F32" s="30">
        <v>4</v>
      </c>
      <c r="G32" s="202">
        <v>44012</v>
      </c>
      <c r="H32" s="63" t="s">
        <v>1237</v>
      </c>
      <c r="I32" s="63" t="s">
        <v>1238</v>
      </c>
      <c r="J32" s="202">
        <v>44095</v>
      </c>
      <c r="K32" s="63" t="s">
        <v>747</v>
      </c>
      <c r="L32" s="63">
        <v>12</v>
      </c>
      <c r="M32" s="63">
        <v>8.9</v>
      </c>
    </row>
    <row r="33" spans="1:13" s="21" customFormat="1" ht="48" thickBot="1" x14ac:dyDescent="0.3">
      <c r="A33" s="29">
        <v>23</v>
      </c>
      <c r="B33" s="38" t="s">
        <v>698</v>
      </c>
      <c r="C33" s="239" t="s">
        <v>695</v>
      </c>
      <c r="D33" s="70" t="s">
        <v>370</v>
      </c>
      <c r="E33" s="29" t="s">
        <v>292</v>
      </c>
      <c r="F33" s="30">
        <v>5</v>
      </c>
      <c r="G33" s="202"/>
      <c r="H33" s="63"/>
      <c r="I33" s="63"/>
      <c r="J33" s="202"/>
      <c r="K33" s="63"/>
      <c r="L33" s="63"/>
      <c r="M33" s="63"/>
    </row>
    <row r="34" spans="1:13" s="21" customFormat="1" ht="48" thickBot="1" x14ac:dyDescent="0.3">
      <c r="A34" s="29">
        <v>24</v>
      </c>
      <c r="B34" s="273" t="s">
        <v>1240</v>
      </c>
      <c r="C34" s="59" t="s">
        <v>694</v>
      </c>
      <c r="D34" s="228" t="s">
        <v>370</v>
      </c>
      <c r="E34" s="29" t="s">
        <v>302</v>
      </c>
      <c r="F34" s="30">
        <v>5</v>
      </c>
      <c r="G34" s="202">
        <v>44144</v>
      </c>
      <c r="H34" s="63"/>
      <c r="I34" s="63" t="s">
        <v>1239</v>
      </c>
      <c r="J34" s="202">
        <v>44142</v>
      </c>
      <c r="K34" s="63" t="s">
        <v>1039</v>
      </c>
      <c r="L34" s="63">
        <v>3.6</v>
      </c>
      <c r="M34" s="63">
        <v>2</v>
      </c>
    </row>
    <row r="35" spans="1:13" s="21" customFormat="1" ht="16.5" thickBot="1" x14ac:dyDescent="0.3">
      <c r="A35" s="27"/>
      <c r="B35" s="265"/>
      <c r="C35" s="265"/>
      <c r="D35" s="77"/>
      <c r="E35" s="29"/>
      <c r="F35" s="30"/>
      <c r="G35" s="53"/>
      <c r="H35" s="18"/>
      <c r="I35" s="18"/>
      <c r="J35" s="53"/>
      <c r="K35" s="18"/>
      <c r="L35" s="18"/>
      <c r="M35" s="18"/>
    </row>
    <row r="36" spans="1:13" s="21" customFormat="1" ht="16.5" thickBot="1" x14ac:dyDescent="0.3">
      <c r="A36" s="27"/>
      <c r="B36" s="265"/>
      <c r="C36" s="265"/>
      <c r="D36" s="77"/>
      <c r="E36" s="29"/>
      <c r="F36" s="30"/>
      <c r="G36" s="53"/>
      <c r="H36" s="18"/>
      <c r="I36" s="18"/>
      <c r="J36" s="53"/>
      <c r="K36" s="18"/>
      <c r="L36" s="18"/>
      <c r="M36" s="18"/>
    </row>
    <row r="37" spans="1:13" s="21" customFormat="1" ht="15.75" x14ac:dyDescent="0.25">
      <c r="A37" s="503" t="s">
        <v>15</v>
      </c>
      <c r="B37" s="504"/>
      <c r="C37" s="504"/>
      <c r="D37" s="505"/>
      <c r="E37" s="55"/>
      <c r="F37" s="277">
        <f>SUM(F31:F36)</f>
        <v>17</v>
      </c>
      <c r="G37" s="54"/>
      <c r="H37" s="55"/>
      <c r="I37" s="55"/>
      <c r="J37" s="54"/>
      <c r="K37" s="55"/>
      <c r="L37" s="277">
        <f>SUM(L31:L36)</f>
        <v>15.6</v>
      </c>
      <c r="M37" s="277">
        <f>SUM(M31:M36)</f>
        <v>10.9</v>
      </c>
    </row>
    <row r="38" spans="1:13" ht="18.75" x14ac:dyDescent="0.3">
      <c r="F38" s="46">
        <f>F37+F29+F23</f>
        <v>181.1</v>
      </c>
      <c r="G38" s="47"/>
      <c r="H38" s="47"/>
      <c r="I38" s="47"/>
      <c r="J38" s="47"/>
      <c r="K38" s="47"/>
      <c r="L38" s="46">
        <f>L23+L29+L37</f>
        <v>190.4</v>
      </c>
      <c r="M38" s="46">
        <f>M23+M29+M37</f>
        <v>130.30000000000001</v>
      </c>
    </row>
    <row r="42" spans="1:13" x14ac:dyDescent="0.25">
      <c r="J42" s="26"/>
    </row>
  </sheetData>
  <mergeCells count="7">
    <mergeCell ref="A37:D37"/>
    <mergeCell ref="A1:K1"/>
    <mergeCell ref="A3:M3"/>
    <mergeCell ref="A23:D23"/>
    <mergeCell ref="A24:M24"/>
    <mergeCell ref="A29:E29"/>
    <mergeCell ref="A30:M30"/>
  </mergeCells>
  <pageMargins left="0.25" right="0.25" top="0.75" bottom="0.75" header="0.3" footer="0.3"/>
  <pageSetup paperSize="9" scale="7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="90" zoomScaleNormal="90" workbookViewId="0">
      <pane xSplit="6" ySplit="5" topLeftCell="G24" activePane="bottomRight" state="frozen"/>
      <selection pane="topRight" activeCell="G1" sqref="G1"/>
      <selection pane="bottomLeft" activeCell="A6" sqref="A6"/>
      <selection pane="bottomRight" activeCell="I8" sqref="I8"/>
    </sheetView>
  </sheetViews>
  <sheetFormatPr defaultRowHeight="15" x14ac:dyDescent="0.25"/>
  <cols>
    <col min="1" max="1" width="5.42578125" style="179" customWidth="1"/>
    <col min="2" max="2" width="23.85546875" style="179" customWidth="1"/>
    <col min="3" max="3" width="36.42578125" style="221" customWidth="1"/>
    <col min="4" max="4" width="16.42578125" style="179" customWidth="1"/>
    <col min="5" max="5" width="10.7109375" style="179" customWidth="1"/>
    <col min="6" max="6" width="8.42578125" style="179" customWidth="1"/>
    <col min="7" max="7" width="14.7109375" style="179" customWidth="1"/>
    <col min="8" max="8" width="20.140625" style="179" customWidth="1"/>
    <col min="9" max="9" width="17.5703125" style="179" customWidth="1"/>
    <col min="10" max="10" width="15.28515625" style="179" customWidth="1"/>
    <col min="11" max="11" width="14.7109375" style="179" customWidth="1"/>
    <col min="12" max="12" width="13.7109375" style="179" customWidth="1"/>
    <col min="13" max="13" width="11.85546875" style="179" customWidth="1"/>
    <col min="14" max="16384" width="9.140625" style="179"/>
  </cols>
  <sheetData>
    <row r="1" spans="1:13" ht="25.5" x14ac:dyDescent="0.35">
      <c r="A1" s="474" t="s">
        <v>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</row>
    <row r="2" spans="1:13" ht="26.25" x14ac:dyDescent="0.4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3" ht="26.25" x14ac:dyDescent="0.4">
      <c r="A3" s="475" t="s">
        <v>218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</row>
    <row r="4" spans="1:13" ht="15.75" thickBot="1" x14ac:dyDescent="0.3">
      <c r="A4" s="206"/>
      <c r="C4" s="207"/>
      <c r="D4" s="207"/>
      <c r="E4" s="207"/>
      <c r="F4" s="208"/>
    </row>
    <row r="5" spans="1:13" ht="48" thickBot="1" x14ac:dyDescent="0.3">
      <c r="A5" s="263" t="s">
        <v>2</v>
      </c>
      <c r="B5" s="264" t="s">
        <v>3</v>
      </c>
      <c r="C5" s="264" t="s">
        <v>4</v>
      </c>
      <c r="D5" s="264" t="s">
        <v>5</v>
      </c>
      <c r="E5" s="264" t="s">
        <v>6</v>
      </c>
      <c r="F5" s="264" t="s">
        <v>7</v>
      </c>
      <c r="G5" s="264" t="s">
        <v>8</v>
      </c>
      <c r="H5" s="264" t="s">
        <v>9</v>
      </c>
      <c r="I5" s="264" t="s">
        <v>10</v>
      </c>
      <c r="J5" s="264" t="s">
        <v>11</v>
      </c>
      <c r="K5" s="264" t="s">
        <v>12</v>
      </c>
      <c r="L5" s="264" t="s">
        <v>13</v>
      </c>
      <c r="M5" s="264" t="s">
        <v>14</v>
      </c>
    </row>
    <row r="6" spans="1:13" s="167" customFormat="1" ht="48" thickBot="1" x14ac:dyDescent="0.3">
      <c r="A6" s="57">
        <v>1</v>
      </c>
      <c r="B6" s="282" t="s">
        <v>593</v>
      </c>
      <c r="C6" s="283" t="s">
        <v>594</v>
      </c>
      <c r="D6" s="155" t="s">
        <v>360</v>
      </c>
      <c r="E6" s="29" t="s">
        <v>194</v>
      </c>
      <c r="F6" s="30">
        <v>10</v>
      </c>
      <c r="G6" s="379">
        <v>43867</v>
      </c>
      <c r="H6" s="380" t="s">
        <v>838</v>
      </c>
      <c r="I6" s="380" t="s">
        <v>839</v>
      </c>
      <c r="J6" s="381">
        <v>43970</v>
      </c>
      <c r="K6" s="380" t="s">
        <v>737</v>
      </c>
      <c r="L6" s="380">
        <v>12.8</v>
      </c>
      <c r="M6" s="380">
        <v>7.6</v>
      </c>
    </row>
    <row r="7" spans="1:13" s="171" customFormat="1" ht="48" thickBot="1" x14ac:dyDescent="0.3">
      <c r="A7" s="29">
        <v>2</v>
      </c>
      <c r="B7" s="282" t="s">
        <v>595</v>
      </c>
      <c r="C7" s="283" t="s">
        <v>596</v>
      </c>
      <c r="D7" s="155" t="s">
        <v>327</v>
      </c>
      <c r="E7" s="29" t="s">
        <v>199</v>
      </c>
      <c r="F7" s="30">
        <v>12</v>
      </c>
      <c r="G7" s="381">
        <v>43909</v>
      </c>
      <c r="H7" s="380" t="s">
        <v>840</v>
      </c>
      <c r="I7" s="380" t="s">
        <v>841</v>
      </c>
      <c r="J7" s="381">
        <v>43950</v>
      </c>
      <c r="K7" s="380" t="s">
        <v>737</v>
      </c>
      <c r="L7" s="380">
        <v>14.9</v>
      </c>
      <c r="M7" s="380">
        <v>12.3</v>
      </c>
    </row>
    <row r="8" spans="1:13" s="286" customFormat="1" ht="41.25" customHeight="1" thickBot="1" x14ac:dyDescent="0.3">
      <c r="A8" s="29">
        <v>3</v>
      </c>
      <c r="B8" s="284" t="s">
        <v>597</v>
      </c>
      <c r="C8" s="285" t="s">
        <v>598</v>
      </c>
      <c r="D8" s="157" t="s">
        <v>327</v>
      </c>
      <c r="E8" s="29" t="s">
        <v>200</v>
      </c>
      <c r="F8" s="30">
        <v>6</v>
      </c>
      <c r="G8" s="388">
        <v>44168</v>
      </c>
      <c r="H8" s="71" t="s">
        <v>1276</v>
      </c>
      <c r="I8" s="71" t="s">
        <v>1284</v>
      </c>
      <c r="J8" s="388"/>
      <c r="K8" s="71"/>
      <c r="L8" s="71">
        <v>7</v>
      </c>
      <c r="M8" s="71">
        <v>5.2</v>
      </c>
    </row>
    <row r="9" spans="1:13" s="171" customFormat="1" ht="32.25" thickBot="1" x14ac:dyDescent="0.3">
      <c r="A9" s="29">
        <v>4</v>
      </c>
      <c r="B9" s="282" t="s">
        <v>599</v>
      </c>
      <c r="C9" s="283" t="s">
        <v>600</v>
      </c>
      <c r="D9" s="155" t="s">
        <v>327</v>
      </c>
      <c r="E9" s="29" t="s">
        <v>192</v>
      </c>
      <c r="F9" s="30">
        <v>6</v>
      </c>
      <c r="G9" s="388">
        <v>43999</v>
      </c>
      <c r="H9" s="71" t="s">
        <v>1001</v>
      </c>
      <c r="I9" s="71" t="s">
        <v>1002</v>
      </c>
      <c r="J9" s="388">
        <v>43970</v>
      </c>
      <c r="K9" s="71" t="s">
        <v>739</v>
      </c>
      <c r="L9" s="71">
        <v>6.9</v>
      </c>
      <c r="M9" s="71">
        <v>5.8</v>
      </c>
    </row>
    <row r="10" spans="1:13" s="171" customFormat="1" ht="32.25" thickBot="1" x14ac:dyDescent="0.3">
      <c r="A10" s="29">
        <v>5</v>
      </c>
      <c r="B10" s="282" t="s">
        <v>50</v>
      </c>
      <c r="C10" s="283" t="s">
        <v>601</v>
      </c>
      <c r="D10" s="155" t="s">
        <v>327</v>
      </c>
      <c r="E10" s="29" t="s">
        <v>195</v>
      </c>
      <c r="F10" s="30">
        <v>7</v>
      </c>
      <c r="G10" s="379">
        <v>43999</v>
      </c>
      <c r="H10" s="71" t="s">
        <v>994</v>
      </c>
      <c r="I10" s="71" t="s">
        <v>1011</v>
      </c>
      <c r="J10" s="388">
        <v>44105</v>
      </c>
      <c r="K10" s="71" t="s">
        <v>1012</v>
      </c>
      <c r="L10" s="71">
        <v>7.4</v>
      </c>
      <c r="M10" s="71">
        <v>6</v>
      </c>
    </row>
    <row r="11" spans="1:13" s="171" customFormat="1" ht="48" thickBot="1" x14ac:dyDescent="0.3">
      <c r="A11" s="29">
        <v>6</v>
      </c>
      <c r="B11" s="284" t="s">
        <v>50</v>
      </c>
      <c r="C11" s="285" t="s">
        <v>602</v>
      </c>
      <c r="D11" s="157" t="s">
        <v>603</v>
      </c>
      <c r="E11" s="29" t="s">
        <v>208</v>
      </c>
      <c r="F11" s="230">
        <v>9</v>
      </c>
      <c r="G11" s="379">
        <v>43989</v>
      </c>
      <c r="H11" s="71" t="s">
        <v>842</v>
      </c>
      <c r="I11" s="71" t="s">
        <v>985</v>
      </c>
      <c r="J11" s="388">
        <v>44076</v>
      </c>
      <c r="K11" s="71" t="s">
        <v>739</v>
      </c>
      <c r="L11" s="71">
        <v>12</v>
      </c>
      <c r="M11" s="71">
        <v>9</v>
      </c>
    </row>
    <row r="12" spans="1:13" s="171" customFormat="1" ht="48" thickBot="1" x14ac:dyDescent="0.3">
      <c r="A12" s="29">
        <v>7</v>
      </c>
      <c r="B12" s="284" t="s">
        <v>50</v>
      </c>
      <c r="C12" s="285" t="s">
        <v>604</v>
      </c>
      <c r="D12" s="157" t="s">
        <v>603</v>
      </c>
      <c r="E12" s="29" t="s">
        <v>213</v>
      </c>
      <c r="F12" s="230">
        <v>9</v>
      </c>
      <c r="G12" s="379">
        <v>43999</v>
      </c>
      <c r="H12" s="71" t="s">
        <v>1108</v>
      </c>
      <c r="I12" s="71" t="s">
        <v>1000</v>
      </c>
      <c r="J12" s="388">
        <v>44098</v>
      </c>
      <c r="K12" s="71" t="s">
        <v>739</v>
      </c>
      <c r="L12" s="71">
        <v>10.8</v>
      </c>
      <c r="M12" s="71">
        <v>9.1999999999999993</v>
      </c>
    </row>
    <row r="13" spans="1:13" s="171" customFormat="1" ht="32.25" thickBot="1" x14ac:dyDescent="0.3">
      <c r="A13" s="29">
        <v>8</v>
      </c>
      <c r="B13" s="66" t="s">
        <v>1071</v>
      </c>
      <c r="C13" s="165" t="s">
        <v>1072</v>
      </c>
      <c r="D13" s="155" t="s">
        <v>327</v>
      </c>
      <c r="E13" s="29" t="s">
        <v>212</v>
      </c>
      <c r="F13" s="230">
        <v>6</v>
      </c>
      <c r="G13" s="379">
        <v>44252</v>
      </c>
      <c r="H13" s="71"/>
      <c r="I13" s="71" t="s">
        <v>1089</v>
      </c>
      <c r="J13" s="388">
        <v>43914</v>
      </c>
      <c r="K13" s="71" t="s">
        <v>739</v>
      </c>
      <c r="L13" s="71">
        <v>9</v>
      </c>
      <c r="M13" s="71">
        <v>6.8</v>
      </c>
    </row>
    <row r="14" spans="1:13" s="171" customFormat="1" ht="32.25" thickBot="1" x14ac:dyDescent="0.3">
      <c r="A14" s="29">
        <v>9</v>
      </c>
      <c r="B14" s="282" t="s">
        <v>605</v>
      </c>
      <c r="C14" s="283" t="s">
        <v>606</v>
      </c>
      <c r="D14" s="155" t="s">
        <v>327</v>
      </c>
      <c r="E14" s="29" t="s">
        <v>1061</v>
      </c>
      <c r="F14" s="230">
        <v>7</v>
      </c>
      <c r="G14" s="379">
        <v>44096</v>
      </c>
      <c r="H14" s="71" t="s">
        <v>1055</v>
      </c>
      <c r="I14" s="71" t="s">
        <v>1115</v>
      </c>
      <c r="J14" s="388">
        <v>44251</v>
      </c>
      <c r="K14" s="71" t="s">
        <v>739</v>
      </c>
      <c r="L14" s="71">
        <v>8.5</v>
      </c>
      <c r="M14" s="71">
        <v>6.9</v>
      </c>
    </row>
    <row r="15" spans="1:13" s="171" customFormat="1" ht="32.25" thickBot="1" x14ac:dyDescent="0.3">
      <c r="A15" s="29">
        <v>10</v>
      </c>
      <c r="B15" s="284" t="s">
        <v>605</v>
      </c>
      <c r="C15" s="285" t="s">
        <v>607</v>
      </c>
      <c r="D15" s="157" t="s">
        <v>327</v>
      </c>
      <c r="E15" s="29" t="s">
        <v>642</v>
      </c>
      <c r="F15" s="230">
        <v>7</v>
      </c>
      <c r="G15" s="379">
        <v>44158</v>
      </c>
      <c r="H15" s="71" t="s">
        <v>1278</v>
      </c>
      <c r="I15" s="71" t="s">
        <v>1285</v>
      </c>
      <c r="J15" s="388">
        <v>44375</v>
      </c>
      <c r="K15" s="71" t="s">
        <v>739</v>
      </c>
      <c r="L15" s="71">
        <v>10</v>
      </c>
      <c r="M15" s="71">
        <v>8.1999999999999993</v>
      </c>
    </row>
    <row r="16" spans="1:13" s="171" customFormat="1" ht="48" thickBot="1" x14ac:dyDescent="0.3">
      <c r="A16" s="29">
        <v>11</v>
      </c>
      <c r="B16" s="282" t="s">
        <v>608</v>
      </c>
      <c r="C16" s="283" t="s">
        <v>609</v>
      </c>
      <c r="D16" s="155" t="s">
        <v>294</v>
      </c>
      <c r="E16" s="29" t="s">
        <v>214</v>
      </c>
      <c r="F16" s="230">
        <v>9</v>
      </c>
      <c r="G16" s="379">
        <v>44105</v>
      </c>
      <c r="H16" s="71" t="s">
        <v>1059</v>
      </c>
      <c r="I16" s="71" t="s">
        <v>1121</v>
      </c>
      <c r="J16" s="388">
        <v>44252</v>
      </c>
      <c r="K16" s="71" t="s">
        <v>739</v>
      </c>
      <c r="L16" s="71">
        <v>12</v>
      </c>
      <c r="M16" s="71">
        <v>9.1</v>
      </c>
    </row>
    <row r="17" spans="1:13" s="171" customFormat="1" ht="48" thickBot="1" x14ac:dyDescent="0.3">
      <c r="A17" s="29">
        <v>12</v>
      </c>
      <c r="B17" s="282" t="s">
        <v>610</v>
      </c>
      <c r="C17" s="283" t="s">
        <v>611</v>
      </c>
      <c r="D17" s="155" t="s">
        <v>327</v>
      </c>
      <c r="E17" s="29" t="s">
        <v>215</v>
      </c>
      <c r="F17" s="230">
        <v>10</v>
      </c>
      <c r="G17" s="379">
        <v>44195</v>
      </c>
      <c r="H17" s="71" t="s">
        <v>1098</v>
      </c>
      <c r="I17" s="71" t="s">
        <v>1275</v>
      </c>
      <c r="J17" s="388">
        <v>44333</v>
      </c>
      <c r="K17" s="71" t="s">
        <v>739</v>
      </c>
      <c r="L17" s="71">
        <v>10.6</v>
      </c>
      <c r="M17" s="71">
        <v>8.6</v>
      </c>
    </row>
    <row r="18" spans="1:13" s="171" customFormat="1" ht="16.5" thickBot="1" x14ac:dyDescent="0.3">
      <c r="A18" s="27"/>
      <c r="B18" s="154"/>
      <c r="C18" s="155"/>
      <c r="D18" s="155"/>
      <c r="E18" s="29"/>
      <c r="F18" s="30"/>
      <c r="G18" s="384"/>
      <c r="H18" s="383"/>
      <c r="I18" s="383"/>
      <c r="J18" s="382"/>
      <c r="K18" s="382"/>
      <c r="L18" s="383"/>
      <c r="M18" s="383"/>
    </row>
    <row r="19" spans="1:13" ht="15.75" x14ac:dyDescent="0.25">
      <c r="A19" s="476" t="s">
        <v>15</v>
      </c>
      <c r="B19" s="477"/>
      <c r="C19" s="477"/>
      <c r="D19" s="478"/>
      <c r="E19" s="175"/>
      <c r="F19" s="176">
        <f>SUM(F6:F18)</f>
        <v>98</v>
      </c>
      <c r="G19" s="385"/>
      <c r="H19" s="386"/>
      <c r="I19" s="386"/>
      <c r="J19" s="386"/>
      <c r="K19" s="386"/>
      <c r="L19" s="387">
        <f>SUM(L6:L18)</f>
        <v>121.89999999999999</v>
      </c>
      <c r="M19" s="387">
        <f>SUM(M6:M18)</f>
        <v>94.699999999999989</v>
      </c>
    </row>
    <row r="20" spans="1:13" ht="16.5" thickBot="1" x14ac:dyDescent="0.3">
      <c r="A20" s="479" t="s">
        <v>16</v>
      </c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1"/>
    </row>
    <row r="21" spans="1:13" ht="32.25" thickBot="1" x14ac:dyDescent="0.3">
      <c r="A21" s="436">
        <v>13</v>
      </c>
      <c r="B21" s="270" t="s">
        <v>612</v>
      </c>
      <c r="C21" s="435" t="s">
        <v>613</v>
      </c>
      <c r="D21" s="70" t="s">
        <v>280</v>
      </c>
      <c r="E21" s="29" t="s">
        <v>98</v>
      </c>
      <c r="F21" s="30">
        <v>12</v>
      </c>
      <c r="G21" s="250">
        <v>44048</v>
      </c>
      <c r="H21" s="34" t="s">
        <v>1047</v>
      </c>
      <c r="I21" s="34" t="s">
        <v>1052</v>
      </c>
      <c r="J21" s="166">
        <v>44215</v>
      </c>
      <c r="K21" s="34" t="s">
        <v>739</v>
      </c>
      <c r="L21" s="34">
        <v>14.4</v>
      </c>
      <c r="M21" s="34">
        <v>12.2</v>
      </c>
    </row>
    <row r="22" spans="1:13" s="184" customFormat="1" ht="111" thickBot="1" x14ac:dyDescent="0.3">
      <c r="A22" s="436">
        <v>14</v>
      </c>
      <c r="B22" s="270" t="s">
        <v>650</v>
      </c>
      <c r="C22" s="435" t="s">
        <v>614</v>
      </c>
      <c r="D22" s="70" t="s">
        <v>280</v>
      </c>
      <c r="E22" s="29" t="s">
        <v>70</v>
      </c>
      <c r="F22" s="30">
        <v>12</v>
      </c>
      <c r="G22" s="418">
        <v>44172</v>
      </c>
      <c r="H22" s="417" t="s">
        <v>1281</v>
      </c>
      <c r="I22" s="417" t="s">
        <v>1303</v>
      </c>
      <c r="J22" s="418">
        <v>44368</v>
      </c>
      <c r="K22" s="417" t="s">
        <v>739</v>
      </c>
      <c r="L22" s="417">
        <v>15.2</v>
      </c>
      <c r="M22" s="417">
        <v>13</v>
      </c>
    </row>
    <row r="23" spans="1:13" s="184" customFormat="1" ht="16.5" thickBot="1" x14ac:dyDescent="0.3">
      <c r="A23" s="41"/>
      <c r="B23" s="154"/>
      <c r="C23" s="155"/>
      <c r="D23" s="155"/>
      <c r="E23" s="29"/>
      <c r="F23" s="29"/>
      <c r="G23" s="169"/>
      <c r="H23" s="212"/>
      <c r="I23" s="212"/>
      <c r="J23" s="213"/>
      <c r="K23" s="212"/>
      <c r="L23" s="212"/>
      <c r="M23" s="212"/>
    </row>
    <row r="24" spans="1:13" s="184" customFormat="1" ht="16.5" thickBot="1" x14ac:dyDescent="0.3">
      <c r="A24" s="41"/>
      <c r="B24" s="182"/>
      <c r="C24" s="80"/>
      <c r="D24" s="29"/>
      <c r="E24" s="29"/>
      <c r="F24" s="30"/>
      <c r="G24" s="213"/>
      <c r="H24" s="212"/>
      <c r="I24" s="212"/>
      <c r="J24" s="213"/>
      <c r="K24" s="212"/>
      <c r="L24" s="212"/>
      <c r="M24" s="212"/>
    </row>
    <row r="25" spans="1:13" s="184" customFormat="1" ht="16.5" customHeight="1" thickBot="1" x14ac:dyDescent="0.3">
      <c r="A25" s="482" t="s">
        <v>15</v>
      </c>
      <c r="B25" s="483"/>
      <c r="C25" s="483"/>
      <c r="D25" s="483"/>
      <c r="E25" s="483"/>
      <c r="F25" s="214">
        <f>SUM(F21:F24)</f>
        <v>24</v>
      </c>
      <c r="G25" s="215"/>
      <c r="H25" s="216"/>
      <c r="I25" s="216"/>
      <c r="J25" s="215"/>
      <c r="K25" s="216"/>
      <c r="L25" s="214">
        <f>SUM(L21:L24)</f>
        <v>29.6</v>
      </c>
      <c r="M25" s="214">
        <f>SUM(M21:M24)</f>
        <v>25.2</v>
      </c>
    </row>
    <row r="26" spans="1:13" s="184" customFormat="1" ht="16.5" thickBot="1" x14ac:dyDescent="0.3">
      <c r="A26" s="484" t="s">
        <v>24</v>
      </c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</row>
    <row r="27" spans="1:13" s="184" customFormat="1" ht="111" customHeight="1" thickBot="1" x14ac:dyDescent="0.3">
      <c r="A27" s="29">
        <v>15</v>
      </c>
      <c r="B27" s="38" t="s">
        <v>649</v>
      </c>
      <c r="C27" s="239" t="s">
        <v>648</v>
      </c>
      <c r="D27" s="70" t="s">
        <v>370</v>
      </c>
      <c r="E27" s="29" t="s">
        <v>140</v>
      </c>
      <c r="F27" s="30">
        <v>11</v>
      </c>
      <c r="G27" s="389">
        <v>43956</v>
      </c>
      <c r="H27" s="57" t="s">
        <v>843</v>
      </c>
      <c r="I27" s="57" t="s">
        <v>844</v>
      </c>
      <c r="J27" s="389">
        <v>43991</v>
      </c>
      <c r="K27" s="389" t="s">
        <v>739</v>
      </c>
      <c r="L27" s="57">
        <v>11.9</v>
      </c>
      <c r="M27" s="57">
        <v>10.4</v>
      </c>
    </row>
    <row r="28" spans="1:13" s="184" customFormat="1" ht="48" thickBot="1" x14ac:dyDescent="0.3">
      <c r="A28" s="29">
        <v>16</v>
      </c>
      <c r="B28" s="38" t="s">
        <v>615</v>
      </c>
      <c r="C28" s="239" t="s">
        <v>647</v>
      </c>
      <c r="D28" s="70" t="s">
        <v>370</v>
      </c>
      <c r="E28" s="29" t="s">
        <v>48</v>
      </c>
      <c r="F28" s="30">
        <v>12</v>
      </c>
      <c r="G28" s="389">
        <v>43917</v>
      </c>
      <c r="H28" s="57" t="s">
        <v>845</v>
      </c>
      <c r="I28" s="57" t="s">
        <v>846</v>
      </c>
      <c r="J28" s="389">
        <v>43993</v>
      </c>
      <c r="K28" s="57" t="s">
        <v>739</v>
      </c>
      <c r="L28" s="57">
        <v>16.7</v>
      </c>
      <c r="M28" s="57">
        <v>14.5</v>
      </c>
    </row>
    <row r="29" spans="1:13" s="184" customFormat="1" ht="48" thickBot="1" x14ac:dyDescent="0.3">
      <c r="A29" s="29">
        <v>17</v>
      </c>
      <c r="B29" s="38" t="s">
        <v>646</v>
      </c>
      <c r="C29" s="239" t="s">
        <v>645</v>
      </c>
      <c r="D29" s="70" t="s">
        <v>370</v>
      </c>
      <c r="E29" s="29" t="s">
        <v>74</v>
      </c>
      <c r="F29" s="30">
        <v>15</v>
      </c>
      <c r="G29" s="389">
        <v>44004</v>
      </c>
      <c r="H29" s="57"/>
      <c r="I29" s="57" t="s">
        <v>1241</v>
      </c>
      <c r="J29" s="389">
        <v>44092</v>
      </c>
      <c r="K29" s="57" t="s">
        <v>739</v>
      </c>
      <c r="L29" s="57">
        <v>13.2</v>
      </c>
      <c r="M29" s="57">
        <v>11</v>
      </c>
    </row>
    <row r="30" spans="1:13" s="184" customFormat="1" ht="76.5" customHeight="1" thickBot="1" x14ac:dyDescent="0.3">
      <c r="A30" s="29">
        <v>18</v>
      </c>
      <c r="B30" s="38" t="s">
        <v>644</v>
      </c>
      <c r="C30" s="239" t="s">
        <v>229</v>
      </c>
      <c r="D30" s="70" t="s">
        <v>616</v>
      </c>
      <c r="E30" s="29" t="s">
        <v>25</v>
      </c>
      <c r="F30" s="30">
        <v>12</v>
      </c>
      <c r="G30" s="389">
        <v>44096</v>
      </c>
      <c r="H30" s="57"/>
      <c r="I30" s="57" t="s">
        <v>1242</v>
      </c>
      <c r="J30" s="389">
        <v>44176</v>
      </c>
      <c r="K30" s="57" t="s">
        <v>739</v>
      </c>
      <c r="L30" s="57">
        <v>9.1999999999999993</v>
      </c>
      <c r="M30" s="57">
        <v>8.1999999999999993</v>
      </c>
    </row>
    <row r="31" spans="1:13" s="184" customFormat="1" ht="63.75" thickBot="1" x14ac:dyDescent="0.3">
      <c r="A31" s="29">
        <v>19</v>
      </c>
      <c r="B31" s="38" t="s">
        <v>643</v>
      </c>
      <c r="C31" s="239" t="s">
        <v>617</v>
      </c>
      <c r="D31" s="70" t="s">
        <v>618</v>
      </c>
      <c r="E31" s="29" t="s">
        <v>92</v>
      </c>
      <c r="F31" s="30">
        <v>12</v>
      </c>
      <c r="G31" s="389">
        <v>44179</v>
      </c>
      <c r="H31" s="57" t="s">
        <v>1244</v>
      </c>
      <c r="I31" s="57" t="s">
        <v>1243</v>
      </c>
      <c r="J31" s="389">
        <v>44280</v>
      </c>
      <c r="K31" s="57" t="s">
        <v>739</v>
      </c>
      <c r="L31" s="57">
        <v>13.1</v>
      </c>
      <c r="M31" s="57">
        <v>8</v>
      </c>
    </row>
    <row r="32" spans="1:13" s="184" customFormat="1" ht="16.5" thickBot="1" x14ac:dyDescent="0.3">
      <c r="A32" s="41"/>
      <c r="B32" s="77"/>
      <c r="C32" s="70"/>
      <c r="D32" s="70"/>
      <c r="E32" s="29"/>
      <c r="F32" s="30"/>
      <c r="G32" s="183"/>
      <c r="H32" s="56"/>
      <c r="I32" s="56"/>
      <c r="J32" s="183"/>
      <c r="K32" s="56"/>
      <c r="L32" s="56"/>
      <c r="M32" s="56"/>
    </row>
    <row r="33" spans="1:13" s="184" customFormat="1" ht="15.75" x14ac:dyDescent="0.25">
      <c r="A33" s="471" t="s">
        <v>15</v>
      </c>
      <c r="B33" s="472"/>
      <c r="C33" s="472"/>
      <c r="D33" s="473"/>
      <c r="E33" s="217"/>
      <c r="F33" s="218">
        <f>SUM(F27:F32)</f>
        <v>62</v>
      </c>
      <c r="G33" s="219"/>
      <c r="H33" s="220"/>
      <c r="I33" s="220"/>
      <c r="J33" s="219"/>
      <c r="K33" s="220"/>
      <c r="L33" s="218">
        <f>SUM(L27:L32)</f>
        <v>64.099999999999994</v>
      </c>
      <c r="M33" s="218">
        <f>SUM(M27:M32)</f>
        <v>52.099999999999994</v>
      </c>
    </row>
    <row r="34" spans="1:13" ht="15.75" x14ac:dyDescent="0.25">
      <c r="A34" s="287"/>
      <c r="B34" s="287"/>
      <c r="C34" s="288"/>
      <c r="D34" s="287"/>
      <c r="E34" s="287"/>
      <c r="F34" s="226">
        <f>F33+F25+F19</f>
        <v>184</v>
      </c>
      <c r="G34" s="289"/>
      <c r="H34" s="289"/>
      <c r="I34" s="289"/>
      <c r="J34" s="289"/>
      <c r="K34" s="289"/>
      <c r="L34" s="226">
        <f>L19+L25+L33</f>
        <v>215.6</v>
      </c>
      <c r="M34" s="226">
        <f>M19+M25+M33</f>
        <v>172</v>
      </c>
    </row>
    <row r="38" spans="1:13" x14ac:dyDescent="0.25">
      <c r="J38" s="224"/>
    </row>
  </sheetData>
  <mergeCells count="7">
    <mergeCell ref="A33:D33"/>
    <mergeCell ref="A1:K1"/>
    <mergeCell ref="A3:M3"/>
    <mergeCell ref="A19:D19"/>
    <mergeCell ref="A20:M20"/>
    <mergeCell ref="A25:E25"/>
    <mergeCell ref="A26:M26"/>
  </mergeCells>
  <pageMargins left="0.25" right="0.25" top="0.75" bottom="0.75" header="0.3" footer="0.3"/>
  <pageSetup paperSize="9" scale="6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A4" workbookViewId="0">
      <selection activeCell="M9" sqref="M9"/>
    </sheetView>
  </sheetViews>
  <sheetFormatPr defaultRowHeight="15" x14ac:dyDescent="0.25"/>
  <cols>
    <col min="1" max="1" width="5.42578125" style="179" customWidth="1"/>
    <col min="2" max="2" width="19.140625" style="179" customWidth="1"/>
    <col min="3" max="3" width="29.5703125" style="221" customWidth="1"/>
    <col min="4" max="4" width="14.85546875" style="179" customWidth="1"/>
    <col min="5" max="6" width="10.7109375" style="179" customWidth="1"/>
    <col min="7" max="7" width="15.28515625" style="179" customWidth="1"/>
    <col min="8" max="8" width="18" style="179" customWidth="1"/>
    <col min="9" max="9" width="19.140625" style="179" customWidth="1"/>
    <col min="10" max="10" width="15.28515625" style="179" customWidth="1"/>
    <col min="11" max="11" width="14.7109375" style="179" customWidth="1"/>
    <col min="12" max="12" width="13.7109375" style="179" customWidth="1"/>
    <col min="13" max="13" width="11.85546875" style="179" customWidth="1"/>
    <col min="14" max="16384" width="9.140625" style="179"/>
  </cols>
  <sheetData>
    <row r="1" spans="1:13" ht="25.5" x14ac:dyDescent="0.35">
      <c r="A1" s="474" t="s">
        <v>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</row>
    <row r="2" spans="1:13" ht="26.25" x14ac:dyDescent="0.4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3" ht="26.25" x14ac:dyDescent="0.4">
      <c r="A3" s="475" t="s">
        <v>269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</row>
    <row r="4" spans="1:13" ht="15.75" thickBot="1" x14ac:dyDescent="0.3">
      <c r="A4" s="206"/>
      <c r="C4" s="207"/>
      <c r="D4" s="207"/>
      <c r="E4" s="207"/>
      <c r="F4" s="208"/>
    </row>
    <row r="5" spans="1:13" ht="32.25" thickBot="1" x14ac:dyDescent="0.3">
      <c r="A5" s="209" t="s">
        <v>2</v>
      </c>
      <c r="B5" s="210" t="s">
        <v>3</v>
      </c>
      <c r="C5" s="210" t="s">
        <v>4</v>
      </c>
      <c r="D5" s="210" t="s">
        <v>5</v>
      </c>
      <c r="E5" s="210" t="s">
        <v>6</v>
      </c>
      <c r="F5" s="210" t="s">
        <v>7</v>
      </c>
      <c r="G5" s="210" t="s">
        <v>8</v>
      </c>
      <c r="H5" s="210" t="s">
        <v>9</v>
      </c>
      <c r="I5" s="210" t="s">
        <v>10</v>
      </c>
      <c r="J5" s="210" t="s">
        <v>11</v>
      </c>
      <c r="K5" s="210" t="s">
        <v>12</v>
      </c>
      <c r="L5" s="210" t="s">
        <v>13</v>
      </c>
      <c r="M5" s="210" t="s">
        <v>14</v>
      </c>
    </row>
    <row r="6" spans="1:13" ht="16.5" thickBot="1" x14ac:dyDescent="0.3">
      <c r="A6" s="485" t="s">
        <v>16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7"/>
    </row>
    <row r="7" spans="1:13" s="167" customFormat="1" ht="79.5" thickBot="1" x14ac:dyDescent="0.3">
      <c r="A7" s="57">
        <v>1</v>
      </c>
      <c r="B7" s="38" t="s">
        <v>619</v>
      </c>
      <c r="C7" s="239" t="s">
        <v>620</v>
      </c>
      <c r="D7" s="70" t="s">
        <v>280</v>
      </c>
      <c r="E7" s="29" t="s">
        <v>17</v>
      </c>
      <c r="F7" s="30">
        <v>12</v>
      </c>
      <c r="G7" s="402">
        <v>43839</v>
      </c>
      <c r="H7" s="380" t="s">
        <v>740</v>
      </c>
      <c r="I7" s="380" t="s">
        <v>867</v>
      </c>
      <c r="J7" s="381">
        <v>43928</v>
      </c>
      <c r="K7" s="380" t="s">
        <v>739</v>
      </c>
      <c r="L7" s="380">
        <v>14.4</v>
      </c>
      <c r="M7" s="380">
        <v>11.1</v>
      </c>
    </row>
    <row r="8" spans="1:13" s="171" customFormat="1" ht="79.5" thickBot="1" x14ac:dyDescent="0.3">
      <c r="A8" s="29">
        <v>2</v>
      </c>
      <c r="B8" s="273" t="s">
        <v>723</v>
      </c>
      <c r="C8" s="59" t="s">
        <v>621</v>
      </c>
      <c r="D8" s="228" t="s">
        <v>280</v>
      </c>
      <c r="E8" s="29" t="s">
        <v>118</v>
      </c>
      <c r="F8" s="30">
        <v>12</v>
      </c>
      <c r="G8" s="381">
        <v>43956</v>
      </c>
      <c r="H8" s="380" t="s">
        <v>868</v>
      </c>
      <c r="I8" s="380" t="s">
        <v>869</v>
      </c>
      <c r="J8" s="381">
        <v>43993</v>
      </c>
      <c r="K8" s="380" t="s">
        <v>739</v>
      </c>
      <c r="L8" s="380">
        <v>18.2</v>
      </c>
      <c r="M8" s="380">
        <v>14.6</v>
      </c>
    </row>
    <row r="9" spans="1:13" s="171" customFormat="1" ht="48" thickBot="1" x14ac:dyDescent="0.3">
      <c r="A9" s="29">
        <v>3</v>
      </c>
      <c r="B9" s="38" t="s">
        <v>724</v>
      </c>
      <c r="C9" s="239" t="s">
        <v>622</v>
      </c>
      <c r="D9" s="70" t="s">
        <v>487</v>
      </c>
      <c r="E9" s="29" t="s">
        <v>279</v>
      </c>
      <c r="F9" s="30">
        <v>12</v>
      </c>
      <c r="G9" s="381">
        <v>43957</v>
      </c>
      <c r="H9" s="380" t="s">
        <v>871</v>
      </c>
      <c r="I9" s="380" t="s">
        <v>870</v>
      </c>
      <c r="J9" s="381" t="s">
        <v>865</v>
      </c>
      <c r="K9" s="380" t="s">
        <v>747</v>
      </c>
      <c r="L9" s="380">
        <v>19.600000000000001</v>
      </c>
      <c r="M9" s="380">
        <v>16.3</v>
      </c>
    </row>
    <row r="10" spans="1:13" s="171" customFormat="1" ht="16.5" thickBot="1" x14ac:dyDescent="0.3">
      <c r="A10" s="495" t="s">
        <v>15</v>
      </c>
      <c r="B10" s="507"/>
      <c r="C10" s="507"/>
      <c r="D10" s="507"/>
      <c r="E10" s="508"/>
      <c r="F10" s="180">
        <f>SUM(F7:F9)</f>
        <v>36</v>
      </c>
      <c r="G10" s="294"/>
      <c r="H10" s="295"/>
      <c r="I10" s="295"/>
      <c r="J10" s="294"/>
      <c r="K10" s="295"/>
      <c r="L10" s="295">
        <f>SUM(L7:L9)</f>
        <v>52.2</v>
      </c>
      <c r="M10" s="295">
        <f>SUM(M7:M9)</f>
        <v>42</v>
      </c>
    </row>
    <row r="11" spans="1:13" s="171" customFormat="1" ht="16.5" thickBot="1" x14ac:dyDescent="0.3">
      <c r="A11" s="498" t="s">
        <v>245</v>
      </c>
      <c r="B11" s="499"/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500"/>
    </row>
    <row r="12" spans="1:13" ht="15.75" thickBot="1" x14ac:dyDescent="0.3"/>
    <row r="13" spans="1:13" s="171" customFormat="1" ht="48" thickBot="1" x14ac:dyDescent="0.3">
      <c r="A13" s="29">
        <v>4</v>
      </c>
      <c r="B13" s="154" t="s">
        <v>50</v>
      </c>
      <c r="C13" s="155" t="s">
        <v>623</v>
      </c>
      <c r="D13" s="155" t="s">
        <v>360</v>
      </c>
      <c r="E13" s="29" t="s">
        <v>282</v>
      </c>
      <c r="F13" s="30">
        <v>10</v>
      </c>
      <c r="G13" s="172"/>
      <c r="H13" s="27"/>
      <c r="I13" s="27"/>
      <c r="J13" s="172"/>
      <c r="K13" s="27"/>
      <c r="L13" s="27"/>
      <c r="M13" s="27"/>
    </row>
    <row r="14" spans="1:13" ht="15.75" x14ac:dyDescent="0.25">
      <c r="A14" s="476" t="s">
        <v>15</v>
      </c>
      <c r="B14" s="477"/>
      <c r="C14" s="477"/>
      <c r="D14" s="478"/>
      <c r="E14" s="175"/>
      <c r="F14" s="176">
        <f>SUM(F13:F13)</f>
        <v>10</v>
      </c>
      <c r="G14" s="177"/>
      <c r="H14" s="178"/>
      <c r="I14" s="178"/>
      <c r="J14" s="178"/>
      <c r="K14" s="178"/>
      <c r="L14" s="176">
        <f>SUM(L13:L13)</f>
        <v>0</v>
      </c>
      <c r="M14" s="176">
        <f>SUM(M13:M13)</f>
        <v>0</v>
      </c>
    </row>
    <row r="15" spans="1:13" ht="16.5" thickBot="1" x14ac:dyDescent="0.3">
      <c r="A15" s="479" t="s">
        <v>20</v>
      </c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1"/>
    </row>
    <row r="16" spans="1:13" s="184" customFormat="1" ht="16.5" thickBot="1" x14ac:dyDescent="0.3">
      <c r="A16" s="27"/>
      <c r="B16" s="182"/>
      <c r="C16" s="80"/>
      <c r="D16" s="28"/>
      <c r="E16" s="29"/>
      <c r="F16" s="30"/>
      <c r="G16" s="30"/>
      <c r="H16" s="211"/>
      <c r="I16" s="211"/>
      <c r="J16" s="211"/>
      <c r="K16" s="211"/>
      <c r="L16" s="170"/>
      <c r="M16" s="170"/>
    </row>
    <row r="17" spans="1:13" s="184" customFormat="1" ht="16.5" thickBot="1" x14ac:dyDescent="0.3">
      <c r="A17" s="29"/>
      <c r="B17" s="154"/>
      <c r="C17" s="155"/>
      <c r="D17" s="155"/>
      <c r="E17" s="29"/>
      <c r="F17" s="30"/>
      <c r="G17" s="213"/>
      <c r="H17" s="212"/>
      <c r="I17" s="212"/>
      <c r="J17" s="213"/>
      <c r="K17" s="212"/>
      <c r="L17" s="212"/>
      <c r="M17" s="212"/>
    </row>
    <row r="18" spans="1:13" s="184" customFormat="1" ht="16.5" thickBot="1" x14ac:dyDescent="0.3">
      <c r="A18" s="41"/>
      <c r="B18" s="79"/>
      <c r="C18" s="80"/>
      <c r="D18" s="28"/>
      <c r="E18" s="29"/>
      <c r="F18" s="29"/>
      <c r="G18" s="213"/>
      <c r="H18" s="212"/>
      <c r="I18" s="212"/>
      <c r="J18" s="213"/>
      <c r="K18" s="212"/>
      <c r="L18" s="212"/>
      <c r="M18" s="212"/>
    </row>
    <row r="19" spans="1:13" s="184" customFormat="1" ht="16.5" customHeight="1" thickBot="1" x14ac:dyDescent="0.3">
      <c r="A19" s="41"/>
      <c r="B19" s="182"/>
      <c r="C19" s="80"/>
      <c r="D19" s="29"/>
      <c r="E19" s="29"/>
      <c r="F19" s="30"/>
      <c r="G19" s="213"/>
      <c r="H19" s="212"/>
      <c r="I19" s="212"/>
      <c r="J19" s="213"/>
      <c r="K19" s="212"/>
      <c r="L19" s="212"/>
      <c r="M19" s="212"/>
    </row>
    <row r="20" spans="1:13" ht="15.75" x14ac:dyDescent="0.25">
      <c r="A20" s="482" t="s">
        <v>15</v>
      </c>
      <c r="B20" s="483"/>
      <c r="C20" s="483"/>
      <c r="D20" s="483"/>
      <c r="E20" s="483"/>
      <c r="F20" s="214">
        <f>SUM(F16:F19)</f>
        <v>0</v>
      </c>
      <c r="G20" s="215"/>
      <c r="H20" s="216"/>
      <c r="I20" s="216"/>
      <c r="J20" s="215"/>
      <c r="K20" s="216"/>
      <c r="L20" s="214">
        <f>SUM(L16:L19)</f>
        <v>0</v>
      </c>
      <c r="M20" s="214">
        <f>SUM(M16:M19)</f>
        <v>0</v>
      </c>
    </row>
    <row r="21" spans="1:13" ht="18.75" x14ac:dyDescent="0.3">
      <c r="F21" s="222">
        <f>F20+F14+F10</f>
        <v>46</v>
      </c>
      <c r="G21" s="223"/>
      <c r="H21" s="223"/>
      <c r="I21" s="223"/>
      <c r="J21" s="223"/>
      <c r="K21" s="223"/>
      <c r="L21" s="222">
        <f>L10+L20+L14</f>
        <v>52.2</v>
      </c>
      <c r="M21" s="222">
        <f>M10+M14+M20</f>
        <v>42</v>
      </c>
    </row>
    <row r="25" spans="1:13" x14ac:dyDescent="0.25">
      <c r="J25" s="224"/>
    </row>
  </sheetData>
  <mergeCells count="8">
    <mergeCell ref="A1:K1"/>
    <mergeCell ref="A3:M3"/>
    <mergeCell ref="A14:D14"/>
    <mergeCell ref="A15:M15"/>
    <mergeCell ref="A20:E20"/>
    <mergeCell ref="A6:M6"/>
    <mergeCell ref="A11:M11"/>
    <mergeCell ref="A10:E10"/>
  </mergeCells>
  <pageMargins left="0.7" right="0.7" top="0.75" bottom="0.75" header="0.3" footer="0.3"/>
  <pageSetup paperSize="9" scale="6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E7" sqref="E7:M8"/>
    </sheetView>
  </sheetViews>
  <sheetFormatPr defaultRowHeight="15" x14ac:dyDescent="0.25"/>
  <cols>
    <col min="1" max="1" width="5.42578125" style="179" customWidth="1"/>
    <col min="2" max="2" width="19.140625" style="179" customWidth="1"/>
    <col min="3" max="3" width="29.5703125" style="221" customWidth="1"/>
    <col min="4" max="4" width="14.85546875" style="179" customWidth="1"/>
    <col min="5" max="6" width="10.7109375" style="179" customWidth="1"/>
    <col min="7" max="7" width="15.28515625" style="179" customWidth="1"/>
    <col min="8" max="8" width="18" style="179" customWidth="1"/>
    <col min="9" max="9" width="17.5703125" style="179" customWidth="1"/>
    <col min="10" max="10" width="15.28515625" style="179" customWidth="1"/>
    <col min="11" max="11" width="14.7109375" style="179" customWidth="1"/>
    <col min="12" max="12" width="13.7109375" style="179" customWidth="1"/>
    <col min="13" max="13" width="11.85546875" style="179" customWidth="1"/>
    <col min="14" max="16384" width="9.140625" style="179"/>
  </cols>
  <sheetData>
    <row r="1" spans="1:13" ht="25.5" x14ac:dyDescent="0.35">
      <c r="A1" s="474" t="s">
        <v>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</row>
    <row r="2" spans="1:13" ht="26.25" x14ac:dyDescent="0.4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3" ht="26.25" x14ac:dyDescent="0.4">
      <c r="A3" s="475" t="s">
        <v>624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</row>
    <row r="4" spans="1:13" ht="15.75" thickBot="1" x14ac:dyDescent="0.3">
      <c r="A4" s="206"/>
      <c r="C4" s="207"/>
      <c r="D4" s="207"/>
      <c r="E4" s="207"/>
      <c r="F4" s="208"/>
    </row>
    <row r="5" spans="1:13" ht="32.25" thickBot="1" x14ac:dyDescent="0.3">
      <c r="A5" s="258" t="s">
        <v>2</v>
      </c>
      <c r="B5" s="259" t="s">
        <v>3</v>
      </c>
      <c r="C5" s="259" t="s">
        <v>4</v>
      </c>
      <c r="D5" s="259" t="s">
        <v>5</v>
      </c>
      <c r="E5" s="259" t="s">
        <v>6</v>
      </c>
      <c r="F5" s="259" t="s">
        <v>7</v>
      </c>
      <c r="G5" s="259" t="s">
        <v>8</v>
      </c>
      <c r="H5" s="259" t="s">
        <v>9</v>
      </c>
      <c r="I5" s="259" t="s">
        <v>10</v>
      </c>
      <c r="J5" s="259" t="s">
        <v>11</v>
      </c>
      <c r="K5" s="259" t="s">
        <v>12</v>
      </c>
      <c r="L5" s="259" t="s">
        <v>13</v>
      </c>
      <c r="M5" s="259" t="s">
        <v>14</v>
      </c>
    </row>
    <row r="6" spans="1:13" ht="16.5" thickBot="1" x14ac:dyDescent="0.3">
      <c r="A6" s="485" t="s">
        <v>245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7"/>
    </row>
    <row r="7" spans="1:13" s="167" customFormat="1" ht="48" thickBot="1" x14ac:dyDescent="0.3">
      <c r="A7" s="57">
        <v>1</v>
      </c>
      <c r="B7" s="154" t="s">
        <v>626</v>
      </c>
      <c r="C7" s="155" t="s">
        <v>627</v>
      </c>
      <c r="D7" s="155" t="s">
        <v>410</v>
      </c>
      <c r="E7" s="29" t="s">
        <v>630</v>
      </c>
      <c r="F7" s="30">
        <v>6</v>
      </c>
      <c r="G7" s="437">
        <v>44097</v>
      </c>
      <c r="H7" s="34" t="s">
        <v>1246</v>
      </c>
      <c r="I7" s="34" t="s">
        <v>1245</v>
      </c>
      <c r="J7" s="166">
        <v>44272</v>
      </c>
      <c r="K7" s="34" t="s">
        <v>739</v>
      </c>
      <c r="L7" s="34">
        <v>6</v>
      </c>
      <c r="M7" s="34">
        <v>4.7</v>
      </c>
    </row>
    <row r="8" spans="1:13" s="171" customFormat="1" ht="32.25" thickBot="1" x14ac:dyDescent="0.3">
      <c r="A8" s="29">
        <v>2</v>
      </c>
      <c r="B8" s="256" t="s">
        <v>628</v>
      </c>
      <c r="C8" s="157" t="s">
        <v>629</v>
      </c>
      <c r="D8" s="157" t="s">
        <v>410</v>
      </c>
      <c r="E8" s="29" t="s">
        <v>330</v>
      </c>
      <c r="F8" s="30">
        <v>6</v>
      </c>
      <c r="G8" s="169">
        <v>43900</v>
      </c>
      <c r="H8" s="170" t="s">
        <v>983</v>
      </c>
      <c r="I8" s="170" t="s">
        <v>984</v>
      </c>
      <c r="J8" s="169">
        <v>43964</v>
      </c>
      <c r="K8" s="170" t="s">
        <v>739</v>
      </c>
      <c r="L8" s="170">
        <v>7.1</v>
      </c>
      <c r="M8" s="170">
        <v>4.5999999999999996</v>
      </c>
    </row>
    <row r="9" spans="1:13" s="171" customFormat="1" ht="16.5" thickBot="1" x14ac:dyDescent="0.3">
      <c r="A9" s="495" t="s">
        <v>15</v>
      </c>
      <c r="B9" s="507"/>
      <c r="C9" s="507"/>
      <c r="D9" s="507"/>
      <c r="E9" s="508"/>
      <c r="F9" s="30">
        <f>SUM(F7:F8)</f>
        <v>12</v>
      </c>
      <c r="G9" s="169"/>
      <c r="H9" s="170"/>
      <c r="I9" s="170"/>
      <c r="J9" s="169"/>
      <c r="K9" s="170"/>
      <c r="L9" s="170">
        <f>SUM(L7:L8)</f>
        <v>13.1</v>
      </c>
      <c r="M9" s="170">
        <f>SUM(M7:M8)</f>
        <v>9.3000000000000007</v>
      </c>
    </row>
    <row r="10" spans="1:13" s="171" customFormat="1" ht="16.5" hidden="1" thickBot="1" x14ac:dyDescent="0.3">
      <c r="A10" s="498" t="s">
        <v>625</v>
      </c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500"/>
    </row>
    <row r="11" spans="1:13" ht="15.75" hidden="1" thickBot="1" x14ac:dyDescent="0.3"/>
    <row r="12" spans="1:13" s="171" customFormat="1" ht="16.5" hidden="1" thickBot="1" x14ac:dyDescent="0.3">
      <c r="A12" s="27"/>
      <c r="B12" s="154"/>
      <c r="C12" s="155"/>
      <c r="D12" s="155"/>
      <c r="E12" s="29"/>
      <c r="F12" s="30"/>
      <c r="G12" s="172"/>
      <c r="H12" s="27"/>
      <c r="I12" s="27"/>
      <c r="J12" s="172"/>
      <c r="K12" s="27"/>
      <c r="L12" s="27"/>
      <c r="M12" s="27"/>
    </row>
    <row r="13" spans="1:13" s="171" customFormat="1" ht="16.5" hidden="1" thickBot="1" x14ac:dyDescent="0.3">
      <c r="A13" s="29"/>
      <c r="B13" s="168"/>
      <c r="C13" s="165"/>
      <c r="D13" s="29"/>
      <c r="E13" s="29"/>
      <c r="F13" s="30"/>
      <c r="G13" s="174"/>
      <c r="H13" s="27"/>
      <c r="I13" s="27"/>
      <c r="J13" s="172"/>
      <c r="K13" s="27"/>
      <c r="L13" s="27"/>
      <c r="M13" s="27"/>
    </row>
    <row r="14" spans="1:13" s="171" customFormat="1" ht="16.5" hidden="1" thickBot="1" x14ac:dyDescent="0.3">
      <c r="A14" s="27"/>
      <c r="B14" s="168"/>
      <c r="C14" s="165"/>
      <c r="D14" s="29"/>
      <c r="E14" s="29"/>
      <c r="F14" s="230"/>
      <c r="G14" s="174"/>
      <c r="H14" s="27"/>
      <c r="I14" s="27"/>
      <c r="J14" s="172"/>
      <c r="K14" s="27"/>
      <c r="L14" s="27"/>
      <c r="M14" s="27"/>
    </row>
    <row r="15" spans="1:13" s="171" customFormat="1" ht="16.5" hidden="1" thickBot="1" x14ac:dyDescent="0.3">
      <c r="A15" s="27"/>
      <c r="B15" s="168"/>
      <c r="C15" s="165"/>
      <c r="D15" s="29"/>
      <c r="E15" s="29"/>
      <c r="F15" s="230"/>
      <c r="G15" s="174"/>
      <c r="H15" s="27"/>
      <c r="I15" s="27"/>
      <c r="J15" s="172"/>
      <c r="K15" s="27"/>
      <c r="L15" s="27"/>
      <c r="M15" s="27"/>
    </row>
    <row r="16" spans="1:13" ht="16.5" hidden="1" thickBot="1" x14ac:dyDescent="0.3">
      <c r="A16" s="27"/>
      <c r="B16" s="168"/>
      <c r="C16" s="165"/>
      <c r="D16" s="28"/>
      <c r="E16" s="29"/>
      <c r="F16" s="30"/>
      <c r="G16" s="174"/>
      <c r="H16" s="27"/>
      <c r="I16" s="27"/>
      <c r="J16" s="172"/>
      <c r="K16" s="27"/>
      <c r="L16" s="27"/>
      <c r="M16" s="27"/>
    </row>
    <row r="17" spans="1:13" ht="15.75" hidden="1" x14ac:dyDescent="0.25">
      <c r="A17" s="476" t="s">
        <v>15</v>
      </c>
      <c r="B17" s="477"/>
      <c r="C17" s="477"/>
      <c r="D17" s="478"/>
      <c r="E17" s="175"/>
      <c r="F17" s="176">
        <f>SUM(F12:F16)</f>
        <v>0</v>
      </c>
      <c r="G17" s="177"/>
      <c r="H17" s="178"/>
      <c r="I17" s="178"/>
      <c r="J17" s="178"/>
      <c r="K17" s="178"/>
      <c r="L17" s="176">
        <f>SUM(L12:L16)</f>
        <v>0</v>
      </c>
      <c r="M17" s="176">
        <f>SUM(M12:M16)</f>
        <v>0</v>
      </c>
    </row>
    <row r="18" spans="1:13" ht="16.5" hidden="1" thickBot="1" x14ac:dyDescent="0.3">
      <c r="A18" s="479" t="s">
        <v>20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1"/>
    </row>
    <row r="19" spans="1:13" s="184" customFormat="1" ht="16.5" hidden="1" thickBot="1" x14ac:dyDescent="0.3">
      <c r="A19" s="27"/>
      <c r="B19" s="182"/>
      <c r="C19" s="80"/>
      <c r="D19" s="28"/>
      <c r="E19" s="29"/>
      <c r="F19" s="30"/>
      <c r="G19" s="30"/>
      <c r="H19" s="211"/>
      <c r="I19" s="211"/>
      <c r="J19" s="211"/>
      <c r="K19" s="211"/>
      <c r="L19" s="170"/>
      <c r="M19" s="170"/>
    </row>
    <row r="20" spans="1:13" s="184" customFormat="1" ht="16.5" hidden="1" thickBot="1" x14ac:dyDescent="0.3">
      <c r="A20" s="29"/>
      <c r="B20" s="154"/>
      <c r="C20" s="155"/>
      <c r="D20" s="155"/>
      <c r="E20" s="29"/>
      <c r="F20" s="30"/>
      <c r="G20" s="213"/>
      <c r="H20" s="212"/>
      <c r="I20" s="212"/>
      <c r="J20" s="213"/>
      <c r="K20" s="212"/>
      <c r="L20" s="212"/>
      <c r="M20" s="212"/>
    </row>
    <row r="21" spans="1:13" s="184" customFormat="1" ht="16.5" hidden="1" thickBot="1" x14ac:dyDescent="0.3">
      <c r="A21" s="41">
        <v>11</v>
      </c>
      <c r="B21" s="79"/>
      <c r="C21" s="80"/>
      <c r="D21" s="28"/>
      <c r="E21" s="29"/>
      <c r="F21" s="29"/>
      <c r="G21" s="213"/>
      <c r="H21" s="212"/>
      <c r="I21" s="212"/>
      <c r="J21" s="213"/>
      <c r="K21" s="212"/>
      <c r="L21" s="212"/>
      <c r="M21" s="212"/>
    </row>
    <row r="22" spans="1:13" s="184" customFormat="1" ht="16.5" hidden="1" customHeight="1" thickBot="1" x14ac:dyDescent="0.3">
      <c r="A22" s="41">
        <v>12</v>
      </c>
      <c r="B22" s="182"/>
      <c r="C22" s="80"/>
      <c r="D22" s="29"/>
      <c r="E22" s="29"/>
      <c r="F22" s="30"/>
      <c r="G22" s="213"/>
      <c r="H22" s="212"/>
      <c r="I22" s="212"/>
      <c r="J22" s="213"/>
      <c r="K22" s="212"/>
      <c r="L22" s="212"/>
      <c r="M22" s="212"/>
    </row>
    <row r="23" spans="1:13" ht="13.5" customHeight="1" x14ac:dyDescent="0.25">
      <c r="A23" s="482"/>
      <c r="B23" s="483"/>
      <c r="C23" s="483"/>
      <c r="D23" s="483"/>
      <c r="E23" s="483"/>
      <c r="F23" s="214"/>
      <c r="G23" s="215"/>
      <c r="H23" s="216"/>
      <c r="I23" s="216"/>
      <c r="J23" s="215"/>
      <c r="K23" s="216"/>
      <c r="L23" s="214"/>
      <c r="M23" s="214"/>
    </row>
    <row r="24" spans="1:13" ht="18.75" x14ac:dyDescent="0.3">
      <c r="F24" s="222">
        <f>F23+F17+F9</f>
        <v>12</v>
      </c>
      <c r="G24" s="223"/>
      <c r="H24" s="223"/>
      <c r="I24" s="223"/>
      <c r="J24" s="223"/>
      <c r="K24" s="223"/>
      <c r="L24" s="222">
        <f>L17+L23+L9</f>
        <v>13.1</v>
      </c>
      <c r="M24" s="222">
        <f>M9+M17+M23</f>
        <v>9.3000000000000007</v>
      </c>
    </row>
    <row r="28" spans="1:13" x14ac:dyDescent="0.25">
      <c r="J28" s="224"/>
    </row>
  </sheetData>
  <mergeCells count="8">
    <mergeCell ref="A18:M18"/>
    <mergeCell ref="A23:E23"/>
    <mergeCell ref="A1:K1"/>
    <mergeCell ref="A3:M3"/>
    <mergeCell ref="A6:M6"/>
    <mergeCell ref="A9:E9"/>
    <mergeCell ref="A10:M10"/>
    <mergeCell ref="A17:D17"/>
  </mergeCells>
  <pageMargins left="0.25" right="0.25" top="0.75" bottom="0.75" header="0.3" footer="0.3"/>
  <pageSetup paperSize="9" scale="7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pane xSplit="6" ySplit="5" topLeftCell="G42" activePane="bottomRight" state="frozen"/>
      <selection pane="topRight" activeCell="G1" sqref="G1"/>
      <selection pane="bottomLeft" activeCell="A6" sqref="A6"/>
      <selection pane="bottomRight" activeCell="G31" sqref="G31:M31"/>
    </sheetView>
  </sheetViews>
  <sheetFormatPr defaultRowHeight="15" x14ac:dyDescent="0.25"/>
  <cols>
    <col min="1" max="1" width="5.42578125" style="1" customWidth="1"/>
    <col min="2" max="2" width="19.140625" style="1" customWidth="1"/>
    <col min="3" max="3" width="29.5703125" style="25" customWidth="1"/>
    <col min="4" max="4" width="14.85546875" style="1" customWidth="1"/>
    <col min="5" max="6" width="10.7109375" style="1" customWidth="1"/>
    <col min="7" max="7" width="15.28515625" style="1" customWidth="1"/>
    <col min="8" max="8" width="20.28515625" style="1" customWidth="1"/>
    <col min="9" max="9" width="17.5703125" style="1" customWidth="1"/>
    <col min="10" max="10" width="15.28515625" style="1" customWidth="1"/>
    <col min="11" max="11" width="14.7109375" style="1" customWidth="1"/>
    <col min="12" max="12" width="13.7109375" style="1" customWidth="1"/>
    <col min="13" max="13" width="11.85546875" style="1" customWidth="1"/>
    <col min="14" max="16384" width="9.140625" style="1"/>
  </cols>
  <sheetData>
    <row r="1" spans="1:13" ht="25.5" x14ac:dyDescent="0.35">
      <c r="A1" s="446" t="s">
        <v>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</row>
    <row r="2" spans="1:13" ht="26.25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7" thickBot="1" x14ac:dyDescent="0.45">
      <c r="A3" s="470" t="s">
        <v>32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</row>
    <row r="4" spans="1:13" ht="15.75" thickBot="1" x14ac:dyDescent="0.3">
      <c r="A4" s="4"/>
      <c r="C4" s="5"/>
      <c r="D4" s="236"/>
      <c r="E4" s="5"/>
      <c r="F4" s="6"/>
    </row>
    <row r="5" spans="1:13" ht="32.25" thickBot="1" x14ac:dyDescent="0.3">
      <c r="A5" s="7" t="s">
        <v>2</v>
      </c>
      <c r="B5" s="8" t="s">
        <v>3</v>
      </c>
      <c r="C5" s="150" t="s">
        <v>4</v>
      </c>
      <c r="D5" s="149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3" s="13" customFormat="1" ht="32.25" thickBot="1" x14ac:dyDescent="0.3">
      <c r="A6" s="29">
        <v>1</v>
      </c>
      <c r="B6" s="297" t="s">
        <v>50</v>
      </c>
      <c r="C6" s="298" t="s">
        <v>232</v>
      </c>
      <c r="D6" s="29" t="s">
        <v>233</v>
      </c>
      <c r="E6" s="28" t="s">
        <v>27</v>
      </c>
      <c r="F6" s="30">
        <v>12</v>
      </c>
      <c r="G6" s="250">
        <v>43862</v>
      </c>
      <c r="H6" s="11" t="s">
        <v>872</v>
      </c>
      <c r="I6" s="12" t="s">
        <v>736</v>
      </c>
      <c r="J6" s="12">
        <v>43864</v>
      </c>
      <c r="K6" s="11" t="s">
        <v>739</v>
      </c>
      <c r="L6" s="11">
        <v>15.2</v>
      </c>
      <c r="M6" s="11">
        <v>12.5</v>
      </c>
    </row>
    <row r="7" spans="1:13" s="13" customFormat="1" ht="32.25" thickBot="1" x14ac:dyDescent="0.3">
      <c r="A7" s="57">
        <v>2</v>
      </c>
      <c r="B7" s="297" t="s">
        <v>50</v>
      </c>
      <c r="C7" s="231" t="s">
        <v>235</v>
      </c>
      <c r="D7" s="16" t="s">
        <v>233</v>
      </c>
      <c r="E7" s="10" t="s">
        <v>27</v>
      </c>
      <c r="F7" s="31">
        <v>12</v>
      </c>
      <c r="G7" s="12">
        <v>43891</v>
      </c>
      <c r="H7" s="11" t="s">
        <v>872</v>
      </c>
      <c r="I7" s="11" t="s">
        <v>741</v>
      </c>
      <c r="J7" s="12">
        <v>43906</v>
      </c>
      <c r="K7" s="11" t="s">
        <v>739</v>
      </c>
      <c r="L7" s="11">
        <v>14.9</v>
      </c>
      <c r="M7" s="11">
        <v>11.6</v>
      </c>
    </row>
    <row r="8" spans="1:13" s="14" customFormat="1" ht="32.25" thickBot="1" x14ac:dyDescent="0.3">
      <c r="A8" s="65">
        <v>3</v>
      </c>
      <c r="B8" s="297" t="s">
        <v>50</v>
      </c>
      <c r="C8" s="231" t="s">
        <v>236</v>
      </c>
      <c r="D8" s="16" t="s">
        <v>233</v>
      </c>
      <c r="E8" s="28" t="s">
        <v>27</v>
      </c>
      <c r="F8" s="31">
        <v>12</v>
      </c>
      <c r="G8" s="76">
        <v>43922</v>
      </c>
      <c r="H8" s="16" t="s">
        <v>872</v>
      </c>
      <c r="I8" s="16" t="s">
        <v>736</v>
      </c>
      <c r="J8" s="76">
        <v>43959</v>
      </c>
      <c r="K8" s="16" t="s">
        <v>739</v>
      </c>
      <c r="L8" s="16">
        <v>14.4</v>
      </c>
      <c r="M8" s="16">
        <v>11.8</v>
      </c>
    </row>
    <row r="9" spans="1:13" s="14" customFormat="1" ht="32.25" thickBot="1" x14ac:dyDescent="0.3">
      <c r="A9" s="29">
        <v>4</v>
      </c>
      <c r="B9" s="51" t="s">
        <v>50</v>
      </c>
      <c r="C9" s="232" t="s">
        <v>237</v>
      </c>
      <c r="D9" s="29" t="s">
        <v>233</v>
      </c>
      <c r="E9" s="28" t="s">
        <v>27</v>
      </c>
      <c r="F9" s="30">
        <v>12</v>
      </c>
      <c r="G9" s="76">
        <v>43922</v>
      </c>
      <c r="H9" s="16" t="s">
        <v>872</v>
      </c>
      <c r="I9" s="16" t="s">
        <v>736</v>
      </c>
      <c r="J9" s="76">
        <v>43966</v>
      </c>
      <c r="K9" s="16" t="s">
        <v>750</v>
      </c>
      <c r="L9" s="16">
        <v>15.3</v>
      </c>
      <c r="M9" s="16">
        <v>11.9</v>
      </c>
    </row>
    <row r="10" spans="1:13" s="14" customFormat="1" ht="32.25" thickBot="1" x14ac:dyDescent="0.3">
      <c r="A10" s="16">
        <v>5</v>
      </c>
      <c r="B10" s="51" t="s">
        <v>50</v>
      </c>
      <c r="C10" s="233" t="s">
        <v>238</v>
      </c>
      <c r="D10" s="29" t="s">
        <v>233</v>
      </c>
      <c r="E10" s="28" t="s">
        <v>27</v>
      </c>
      <c r="F10" s="30">
        <v>12</v>
      </c>
      <c r="G10" s="76">
        <v>43952</v>
      </c>
      <c r="H10" s="16" t="s">
        <v>872</v>
      </c>
      <c r="I10" s="16" t="s">
        <v>873</v>
      </c>
      <c r="J10" s="76">
        <v>43998</v>
      </c>
      <c r="K10" s="16" t="s">
        <v>739</v>
      </c>
      <c r="L10" s="16">
        <v>16.600000000000001</v>
      </c>
      <c r="M10" s="16">
        <v>13.4</v>
      </c>
    </row>
    <row r="11" spans="1:13" s="14" customFormat="1" ht="32.25" thickBot="1" x14ac:dyDescent="0.3">
      <c r="A11" s="16">
        <v>6</v>
      </c>
      <c r="B11" s="51" t="s">
        <v>50</v>
      </c>
      <c r="C11" s="234" t="s">
        <v>239</v>
      </c>
      <c r="D11" s="16" t="s">
        <v>234</v>
      </c>
      <c r="E11" s="28" t="s">
        <v>27</v>
      </c>
      <c r="F11" s="64">
        <v>12</v>
      </c>
      <c r="G11" s="76">
        <v>43983</v>
      </c>
      <c r="H11" s="364" t="s">
        <v>872</v>
      </c>
      <c r="I11" s="364" t="s">
        <v>873</v>
      </c>
      <c r="J11" s="403">
        <v>44029</v>
      </c>
      <c r="K11" s="364" t="s">
        <v>739</v>
      </c>
      <c r="L11" s="364">
        <v>17.399999999999999</v>
      </c>
      <c r="M11" s="364">
        <v>14</v>
      </c>
    </row>
    <row r="12" spans="1:13" s="14" customFormat="1" ht="32.25" thickBot="1" x14ac:dyDescent="0.3">
      <c r="A12" s="16">
        <v>7</v>
      </c>
      <c r="B12" s="299" t="s">
        <v>50</v>
      </c>
      <c r="C12" s="300" t="s">
        <v>276</v>
      </c>
      <c r="D12" s="16" t="s">
        <v>233</v>
      </c>
      <c r="E12" s="28" t="s">
        <v>27</v>
      </c>
      <c r="F12" s="31">
        <v>12</v>
      </c>
      <c r="G12" s="76"/>
      <c r="H12" s="16" t="s">
        <v>995</v>
      </c>
      <c r="I12" s="16" t="s">
        <v>873</v>
      </c>
      <c r="J12" s="76">
        <v>44119</v>
      </c>
      <c r="K12" s="16" t="s">
        <v>739</v>
      </c>
      <c r="L12" s="16">
        <v>17.399999999999999</v>
      </c>
      <c r="M12" s="16">
        <v>14.3</v>
      </c>
    </row>
    <row r="13" spans="1:13" s="14" customFormat="1" ht="32.25" thickBot="1" x14ac:dyDescent="0.3">
      <c r="A13" s="16">
        <v>8</v>
      </c>
      <c r="B13" s="299" t="s">
        <v>50</v>
      </c>
      <c r="C13" s="300" t="s">
        <v>277</v>
      </c>
      <c r="D13" s="16" t="s">
        <v>233</v>
      </c>
      <c r="E13" s="28" t="s">
        <v>27</v>
      </c>
      <c r="F13" s="31">
        <v>12</v>
      </c>
      <c r="G13" s="76"/>
      <c r="H13" s="16" t="s">
        <v>872</v>
      </c>
      <c r="I13" s="16" t="s">
        <v>873</v>
      </c>
      <c r="J13" s="76">
        <v>44138</v>
      </c>
      <c r="K13" s="16" t="s">
        <v>739</v>
      </c>
      <c r="L13" s="16">
        <v>17.3</v>
      </c>
      <c r="M13" s="16">
        <v>14.1</v>
      </c>
    </row>
    <row r="14" spans="1:13" s="14" customFormat="1" ht="32.25" thickBot="1" x14ac:dyDescent="0.3">
      <c r="A14" s="29">
        <v>9</v>
      </c>
      <c r="B14" s="299" t="s">
        <v>50</v>
      </c>
      <c r="C14" s="301" t="s">
        <v>241</v>
      </c>
      <c r="D14" s="16" t="s">
        <v>242</v>
      </c>
      <c r="E14" s="28" t="s">
        <v>27</v>
      </c>
      <c r="F14" s="31">
        <v>12</v>
      </c>
      <c r="G14" s="76"/>
      <c r="H14" s="16" t="s">
        <v>1027</v>
      </c>
      <c r="I14" s="16" t="s">
        <v>873</v>
      </c>
      <c r="J14" s="76">
        <v>44173</v>
      </c>
      <c r="K14" s="16" t="s">
        <v>739</v>
      </c>
      <c r="L14" s="16">
        <v>16</v>
      </c>
      <c r="M14" s="16">
        <v>13.4</v>
      </c>
    </row>
    <row r="15" spans="1:13" s="14" customFormat="1" ht="32.25" thickBot="1" x14ac:dyDescent="0.3">
      <c r="A15" s="29">
        <v>10</v>
      </c>
      <c r="B15" s="302" t="s">
        <v>50</v>
      </c>
      <c r="C15" s="233" t="s">
        <v>243</v>
      </c>
      <c r="D15" s="57" t="s">
        <v>233</v>
      </c>
      <c r="E15" s="28" t="s">
        <v>27</v>
      </c>
      <c r="F15" s="58">
        <v>12</v>
      </c>
      <c r="G15" s="39"/>
      <c r="H15" s="16" t="s">
        <v>1027</v>
      </c>
      <c r="I15" s="16" t="s">
        <v>873</v>
      </c>
      <c r="J15" s="76"/>
      <c r="K15" s="16" t="s">
        <v>739</v>
      </c>
      <c r="L15" s="16">
        <v>17.399999999999999</v>
      </c>
      <c r="M15" s="16">
        <v>14.4</v>
      </c>
    </row>
    <row r="16" spans="1:13" s="14" customFormat="1" ht="32.25" thickBot="1" x14ac:dyDescent="0.3">
      <c r="A16" s="16">
        <v>11</v>
      </c>
      <c r="B16" s="51" t="s">
        <v>165</v>
      </c>
      <c r="C16" s="234" t="s">
        <v>240</v>
      </c>
      <c r="D16" s="16" t="s">
        <v>234</v>
      </c>
      <c r="E16" s="62" t="s">
        <v>76</v>
      </c>
      <c r="F16" s="64">
        <v>10</v>
      </c>
      <c r="G16" s="76">
        <v>43863</v>
      </c>
      <c r="H16" s="16" t="s">
        <v>996</v>
      </c>
      <c r="I16" s="16" t="s">
        <v>873</v>
      </c>
      <c r="J16" s="76"/>
      <c r="K16" s="16" t="s">
        <v>739</v>
      </c>
      <c r="L16" s="16">
        <v>15.7</v>
      </c>
      <c r="M16" s="16">
        <v>10.199999999999999</v>
      </c>
    </row>
    <row r="17" spans="1:13" s="14" customFormat="1" ht="32.25" thickBot="1" x14ac:dyDescent="0.3">
      <c r="A17" s="65">
        <v>12</v>
      </c>
      <c r="B17" s="168" t="s">
        <v>50</v>
      </c>
      <c r="C17" s="235" t="s">
        <v>244</v>
      </c>
      <c r="D17" s="71" t="s">
        <v>234</v>
      </c>
      <c r="E17" s="28" t="s">
        <v>76</v>
      </c>
      <c r="F17" s="30">
        <v>10</v>
      </c>
      <c r="G17" s="76"/>
      <c r="H17" s="16" t="s">
        <v>1027</v>
      </c>
      <c r="I17" s="16" t="s">
        <v>873</v>
      </c>
      <c r="J17" s="76"/>
      <c r="K17" s="16" t="s">
        <v>739</v>
      </c>
      <c r="L17" s="16">
        <v>14</v>
      </c>
      <c r="M17" s="16">
        <v>10</v>
      </c>
    </row>
    <row r="18" spans="1:13" s="14" customFormat="1" ht="32.25" thickBot="1" x14ac:dyDescent="0.3">
      <c r="A18" s="57">
        <v>13</v>
      </c>
      <c r="B18" s="297" t="s">
        <v>50</v>
      </c>
      <c r="C18" s="231" t="s">
        <v>310</v>
      </c>
      <c r="D18" s="16" t="s">
        <v>234</v>
      </c>
      <c r="E18" s="10" t="s">
        <v>206</v>
      </c>
      <c r="F18" s="31">
        <v>15</v>
      </c>
      <c r="G18" s="12">
        <v>43854</v>
      </c>
      <c r="H18" s="11" t="s">
        <v>882</v>
      </c>
      <c r="I18" s="11" t="s">
        <v>876</v>
      </c>
      <c r="J18" s="12">
        <v>43888</v>
      </c>
      <c r="K18" s="11" t="s">
        <v>739</v>
      </c>
      <c r="L18" s="11">
        <v>22.3</v>
      </c>
      <c r="M18" s="11">
        <v>19.100000000000001</v>
      </c>
    </row>
    <row r="19" spans="1:13" s="14" customFormat="1" ht="32.25" thickBot="1" x14ac:dyDescent="0.3">
      <c r="A19" s="57">
        <v>14</v>
      </c>
      <c r="B19" s="297" t="s">
        <v>50</v>
      </c>
      <c r="C19" s="231" t="s">
        <v>314</v>
      </c>
      <c r="D19" s="16" t="s">
        <v>234</v>
      </c>
      <c r="E19" s="10" t="s">
        <v>206</v>
      </c>
      <c r="F19" s="31">
        <v>15</v>
      </c>
      <c r="G19" s="12">
        <v>43901</v>
      </c>
      <c r="H19" s="11" t="s">
        <v>877</v>
      </c>
      <c r="I19" s="11" t="s">
        <v>878</v>
      </c>
      <c r="J19" s="12">
        <v>43929</v>
      </c>
      <c r="K19" s="11" t="s">
        <v>739</v>
      </c>
      <c r="L19" s="11">
        <v>16.899999999999999</v>
      </c>
      <c r="M19" s="11">
        <v>14.4</v>
      </c>
    </row>
    <row r="20" spans="1:13" s="14" customFormat="1" ht="32.25" thickBot="1" x14ac:dyDescent="0.3">
      <c r="A20" s="29">
        <v>15</v>
      </c>
      <c r="B20" s="51" t="s">
        <v>50</v>
      </c>
      <c r="C20" s="232" t="s">
        <v>313</v>
      </c>
      <c r="D20" s="29" t="s">
        <v>234</v>
      </c>
      <c r="E20" s="28" t="s">
        <v>206</v>
      </c>
      <c r="F20" s="30">
        <v>15</v>
      </c>
      <c r="G20" s="76">
        <v>43962</v>
      </c>
      <c r="H20" s="16" t="s">
        <v>879</v>
      </c>
      <c r="I20" s="16" t="s">
        <v>880</v>
      </c>
      <c r="J20" s="76">
        <v>43962</v>
      </c>
      <c r="K20" s="16" t="s">
        <v>748</v>
      </c>
      <c r="L20" s="16">
        <v>22.3</v>
      </c>
      <c r="M20" s="16">
        <v>19.600000000000001</v>
      </c>
    </row>
    <row r="21" spans="1:13" s="14" customFormat="1" ht="32.25" thickBot="1" x14ac:dyDescent="0.3">
      <c r="A21" s="16">
        <v>16</v>
      </c>
      <c r="B21" s="51" t="s">
        <v>50</v>
      </c>
      <c r="C21" s="234" t="s">
        <v>312</v>
      </c>
      <c r="D21" s="16" t="s">
        <v>234</v>
      </c>
      <c r="E21" s="62" t="s">
        <v>206</v>
      </c>
      <c r="F21" s="64">
        <v>15</v>
      </c>
      <c r="G21" s="76">
        <v>43997</v>
      </c>
      <c r="H21" s="16" t="s">
        <v>881</v>
      </c>
      <c r="I21" s="16" t="s">
        <v>883</v>
      </c>
      <c r="J21" s="76">
        <v>44025</v>
      </c>
      <c r="K21" s="16" t="s">
        <v>739</v>
      </c>
      <c r="L21" s="16">
        <v>24.6</v>
      </c>
      <c r="M21" s="16">
        <v>23.7</v>
      </c>
    </row>
    <row r="22" spans="1:13" s="14" customFormat="1" ht="32.25" thickBot="1" x14ac:dyDescent="0.3">
      <c r="A22" s="29">
        <v>17</v>
      </c>
      <c r="B22" s="302" t="s">
        <v>50</v>
      </c>
      <c r="C22" s="233" t="s">
        <v>311</v>
      </c>
      <c r="D22" s="57" t="s">
        <v>233</v>
      </c>
      <c r="E22" s="67" t="s">
        <v>206</v>
      </c>
      <c r="F22" s="58">
        <v>15</v>
      </c>
      <c r="G22" s="76">
        <v>44104</v>
      </c>
      <c r="H22" s="16" t="s">
        <v>1018</v>
      </c>
      <c r="I22" s="16" t="s">
        <v>1247</v>
      </c>
      <c r="J22" s="76">
        <v>44137</v>
      </c>
      <c r="K22" s="16" t="s">
        <v>739</v>
      </c>
      <c r="L22" s="16">
        <v>23</v>
      </c>
      <c r="M22" s="16">
        <v>20.3</v>
      </c>
    </row>
    <row r="23" spans="1:13" s="14" customFormat="1" ht="48" thickBot="1" x14ac:dyDescent="0.3">
      <c r="A23" s="65">
        <v>18</v>
      </c>
      <c r="B23" s="168" t="s">
        <v>50</v>
      </c>
      <c r="C23" s="235" t="s">
        <v>319</v>
      </c>
      <c r="D23" s="71" t="s">
        <v>233</v>
      </c>
      <c r="E23" s="28" t="s">
        <v>206</v>
      </c>
      <c r="F23" s="30">
        <v>15</v>
      </c>
      <c r="G23" s="76">
        <v>44140</v>
      </c>
      <c r="H23" s="16" t="s">
        <v>1253</v>
      </c>
      <c r="I23" s="16" t="s">
        <v>1248</v>
      </c>
      <c r="J23" s="76">
        <v>44183</v>
      </c>
      <c r="K23" s="16" t="s">
        <v>739</v>
      </c>
      <c r="L23" s="16">
        <v>23.9</v>
      </c>
      <c r="M23" s="16">
        <v>21.7</v>
      </c>
    </row>
    <row r="24" spans="1:13" s="14" customFormat="1" ht="32.25" thickBot="1" x14ac:dyDescent="0.3">
      <c r="A24" s="65">
        <v>19</v>
      </c>
      <c r="B24" s="51" t="s">
        <v>50</v>
      </c>
      <c r="C24" s="78" t="s">
        <v>305</v>
      </c>
      <c r="D24" s="29" t="s">
        <v>234</v>
      </c>
      <c r="E24" s="28" t="s">
        <v>77</v>
      </c>
      <c r="F24" s="30">
        <v>18</v>
      </c>
      <c r="G24" s="76">
        <v>43881</v>
      </c>
      <c r="H24" s="16" t="s">
        <v>884</v>
      </c>
      <c r="I24" s="16" t="s">
        <v>885</v>
      </c>
      <c r="J24" s="76">
        <v>43914</v>
      </c>
      <c r="K24" s="16" t="s">
        <v>739</v>
      </c>
      <c r="L24" s="16">
        <v>12.8</v>
      </c>
      <c r="M24" s="16">
        <v>10.4</v>
      </c>
    </row>
    <row r="25" spans="1:13" s="14" customFormat="1" ht="32.25" thickBot="1" x14ac:dyDescent="0.3">
      <c r="A25" s="29">
        <v>20</v>
      </c>
      <c r="B25" s="51" t="s">
        <v>50</v>
      </c>
      <c r="C25" s="78" t="s">
        <v>309</v>
      </c>
      <c r="D25" s="29" t="s">
        <v>234</v>
      </c>
      <c r="E25" s="28" t="s">
        <v>77</v>
      </c>
      <c r="F25" s="30">
        <v>18</v>
      </c>
      <c r="G25" s="76">
        <v>43944</v>
      </c>
      <c r="H25" s="16" t="s">
        <v>886</v>
      </c>
      <c r="I25" s="16" t="s">
        <v>887</v>
      </c>
      <c r="J25" s="76">
        <v>43977</v>
      </c>
      <c r="K25" s="16" t="s">
        <v>739</v>
      </c>
      <c r="L25" s="16">
        <v>17.8</v>
      </c>
      <c r="M25" s="16">
        <v>14.2</v>
      </c>
    </row>
    <row r="26" spans="1:13" s="14" customFormat="1" ht="32.25" thickBot="1" x14ac:dyDescent="0.3">
      <c r="A26" s="16">
        <v>21</v>
      </c>
      <c r="B26" s="51" t="s">
        <v>50</v>
      </c>
      <c r="C26" s="78" t="s">
        <v>308</v>
      </c>
      <c r="D26" s="29" t="s">
        <v>234</v>
      </c>
      <c r="E26" s="28" t="s">
        <v>77</v>
      </c>
      <c r="F26" s="30">
        <v>18</v>
      </c>
      <c r="G26" s="76">
        <v>43893</v>
      </c>
      <c r="H26" s="363" t="s">
        <v>888</v>
      </c>
      <c r="I26" s="363" t="s">
        <v>889</v>
      </c>
      <c r="J26" s="404">
        <v>44019</v>
      </c>
      <c r="K26" s="363" t="s">
        <v>739</v>
      </c>
      <c r="L26" s="363">
        <v>15.6</v>
      </c>
      <c r="M26" s="363">
        <v>11.2</v>
      </c>
    </row>
    <row r="27" spans="1:13" s="14" customFormat="1" ht="32.25" thickBot="1" x14ac:dyDescent="0.3">
      <c r="A27" s="16">
        <v>22</v>
      </c>
      <c r="B27" s="51" t="s">
        <v>50</v>
      </c>
      <c r="C27" s="78" t="s">
        <v>307</v>
      </c>
      <c r="D27" s="29" t="s">
        <v>234</v>
      </c>
      <c r="E27" s="28" t="s">
        <v>77</v>
      </c>
      <c r="F27" s="30">
        <v>18</v>
      </c>
      <c r="G27" s="76">
        <v>44106</v>
      </c>
      <c r="H27" s="16" t="s">
        <v>1252</v>
      </c>
      <c r="I27" s="16" t="s">
        <v>1249</v>
      </c>
      <c r="J27" s="253">
        <v>44140</v>
      </c>
      <c r="K27" s="251" t="s">
        <v>739</v>
      </c>
      <c r="L27" s="252">
        <v>18.100000000000001</v>
      </c>
      <c r="M27" s="252">
        <v>15</v>
      </c>
    </row>
    <row r="28" spans="1:13" s="14" customFormat="1" ht="32.25" thickBot="1" x14ac:dyDescent="0.3">
      <c r="A28" s="29">
        <v>23</v>
      </c>
      <c r="B28" s="299" t="s">
        <v>50</v>
      </c>
      <c r="C28" s="78" t="s">
        <v>306</v>
      </c>
      <c r="D28" s="16" t="s">
        <v>234</v>
      </c>
      <c r="E28" s="10" t="s">
        <v>77</v>
      </c>
      <c r="F28" s="31">
        <v>18</v>
      </c>
      <c r="G28" s="76">
        <v>44124</v>
      </c>
      <c r="H28" s="16" t="s">
        <v>1251</v>
      </c>
      <c r="I28" s="16" t="s">
        <v>1036</v>
      </c>
      <c r="J28" s="76">
        <v>44160</v>
      </c>
      <c r="K28" s="16" t="s">
        <v>737</v>
      </c>
      <c r="L28" s="16">
        <v>12.2</v>
      </c>
      <c r="M28" s="16">
        <v>9.9</v>
      </c>
    </row>
    <row r="29" spans="1:13" s="14" customFormat="1" ht="16.5" thickBot="1" x14ac:dyDescent="0.3">
      <c r="A29" s="512" t="s">
        <v>316</v>
      </c>
      <c r="B29" s="513"/>
      <c r="C29" s="513"/>
      <c r="D29" s="513"/>
      <c r="E29" s="514"/>
      <c r="F29" s="180">
        <f>SUM(F6:F28)</f>
        <v>320</v>
      </c>
      <c r="G29" s="39"/>
      <c r="H29" s="17"/>
      <c r="I29" s="17"/>
      <c r="J29" s="39"/>
      <c r="K29" s="17"/>
      <c r="L29" s="17">
        <f>SUM(L6:L28)</f>
        <v>401.10000000000008</v>
      </c>
      <c r="M29" s="340">
        <f>SUM(M6:M28)</f>
        <v>331.09999999999991</v>
      </c>
    </row>
    <row r="30" spans="1:13" s="14" customFormat="1" ht="16.5" thickBot="1" x14ac:dyDescent="0.3">
      <c r="A30" s="41"/>
      <c r="B30" s="509" t="s">
        <v>16</v>
      </c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1"/>
    </row>
    <row r="31" spans="1:13" s="14" customFormat="1" ht="48" thickBot="1" x14ac:dyDescent="0.3">
      <c r="A31" s="41">
        <v>24</v>
      </c>
      <c r="B31" s="38" t="s">
        <v>725</v>
      </c>
      <c r="C31" s="239" t="s">
        <v>631</v>
      </c>
      <c r="D31" s="70" t="s">
        <v>280</v>
      </c>
      <c r="E31" s="29" t="s">
        <v>18</v>
      </c>
      <c r="F31" s="30">
        <v>12</v>
      </c>
      <c r="G31" s="445">
        <v>44096</v>
      </c>
      <c r="H31" s="76" t="s">
        <v>1028</v>
      </c>
      <c r="I31" s="16" t="s">
        <v>1250</v>
      </c>
      <c r="J31" s="76">
        <v>44154</v>
      </c>
      <c r="K31" s="16" t="s">
        <v>739</v>
      </c>
      <c r="L31" s="16">
        <v>15.8</v>
      </c>
      <c r="M31" s="16">
        <v>14.4</v>
      </c>
    </row>
    <row r="32" spans="1:13" ht="16.5" thickBot="1" x14ac:dyDescent="0.3">
      <c r="A32" s="41"/>
      <c r="B32" s="42"/>
      <c r="C32" s="43"/>
      <c r="D32" s="29"/>
      <c r="E32" s="29"/>
      <c r="F32" s="30"/>
      <c r="G32" s="39"/>
      <c r="H32" s="15"/>
      <c r="I32" s="15"/>
      <c r="J32" s="40"/>
      <c r="K32" s="15"/>
      <c r="L32" s="17"/>
      <c r="M32" s="17"/>
    </row>
    <row r="33" spans="1:13" ht="16.5" thickBot="1" x14ac:dyDescent="0.3">
      <c r="A33" s="447" t="s">
        <v>15</v>
      </c>
      <c r="B33" s="448"/>
      <c r="C33" s="448"/>
      <c r="D33" s="449"/>
      <c r="E33" s="35"/>
      <c r="F33" s="52">
        <f>SUM(F31:F32)</f>
        <v>12</v>
      </c>
      <c r="G33" s="36"/>
      <c r="H33" s="37"/>
      <c r="I33" s="37"/>
      <c r="J33" s="37"/>
      <c r="K33" s="37"/>
      <c r="L33" s="36">
        <f>SUM(L31)</f>
        <v>15.8</v>
      </c>
      <c r="M33" s="36">
        <f>SUM(M31)</f>
        <v>14.4</v>
      </c>
    </row>
    <row r="34" spans="1:13" s="21" customFormat="1" ht="16.5" thickBot="1" x14ac:dyDescent="0.3">
      <c r="A34" s="461" t="s">
        <v>24</v>
      </c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</row>
    <row r="35" spans="1:13" s="21" customFormat="1" ht="79.5" thickBot="1" x14ac:dyDescent="0.3">
      <c r="A35" s="56">
        <v>25</v>
      </c>
      <c r="B35" s="38" t="s">
        <v>633</v>
      </c>
      <c r="C35" s="239" t="s">
        <v>726</v>
      </c>
      <c r="D35" s="70" t="s">
        <v>433</v>
      </c>
      <c r="E35" s="16" t="s">
        <v>189</v>
      </c>
      <c r="F35" s="31">
        <v>5</v>
      </c>
      <c r="G35" s="53"/>
      <c r="H35" s="63"/>
      <c r="I35" s="63"/>
      <c r="J35" s="202"/>
      <c r="K35" s="63"/>
      <c r="L35" s="63"/>
      <c r="M35" s="63"/>
    </row>
    <row r="36" spans="1:13" s="21" customFormat="1" ht="48" thickBot="1" x14ac:dyDescent="0.3">
      <c r="A36" s="16">
        <v>26</v>
      </c>
      <c r="B36" s="38" t="s">
        <v>50</v>
      </c>
      <c r="C36" s="239" t="s">
        <v>727</v>
      </c>
      <c r="D36" s="70" t="s">
        <v>370</v>
      </c>
      <c r="E36" s="29" t="s">
        <v>167</v>
      </c>
      <c r="F36" s="30">
        <v>10</v>
      </c>
      <c r="G36" s="202">
        <v>43956</v>
      </c>
      <c r="H36" s="63" t="s">
        <v>874</v>
      </c>
      <c r="I36" s="63" t="s">
        <v>875</v>
      </c>
      <c r="J36" s="202">
        <v>43987</v>
      </c>
      <c r="K36" s="63" t="s">
        <v>739</v>
      </c>
      <c r="L36" s="63">
        <v>8.9</v>
      </c>
      <c r="M36" s="63">
        <v>7</v>
      </c>
    </row>
    <row r="37" spans="1:13" s="21" customFormat="1" ht="132" customHeight="1" thickBot="1" x14ac:dyDescent="0.3">
      <c r="A37" s="462">
        <v>27</v>
      </c>
      <c r="B37" s="516" t="s">
        <v>634</v>
      </c>
      <c r="C37" s="38" t="s">
        <v>636</v>
      </c>
      <c r="D37" s="466" t="s">
        <v>369</v>
      </c>
      <c r="E37" s="462" t="s">
        <v>132</v>
      </c>
      <c r="F37" s="31">
        <v>20</v>
      </c>
      <c r="G37" s="521">
        <v>43956</v>
      </c>
      <c r="H37" s="63" t="s">
        <v>828</v>
      </c>
      <c r="I37" s="63" t="s">
        <v>1120</v>
      </c>
      <c r="J37" s="202">
        <v>43966</v>
      </c>
      <c r="K37" s="63" t="s">
        <v>739</v>
      </c>
      <c r="L37" s="63">
        <v>17.600000000000001</v>
      </c>
      <c r="M37" s="63">
        <v>15.4</v>
      </c>
    </row>
    <row r="38" spans="1:13" s="21" customFormat="1" ht="95.25" customHeight="1" thickBot="1" x14ac:dyDescent="0.3">
      <c r="A38" s="515"/>
      <c r="B38" s="517"/>
      <c r="C38" s="38" t="s">
        <v>637</v>
      </c>
      <c r="D38" s="519"/>
      <c r="E38" s="515"/>
      <c r="F38" s="31">
        <v>20</v>
      </c>
      <c r="G38" s="522"/>
      <c r="H38" s="63" t="s">
        <v>828</v>
      </c>
      <c r="I38" s="63" t="s">
        <v>1119</v>
      </c>
      <c r="J38" s="202">
        <v>43966</v>
      </c>
      <c r="K38" s="63" t="s">
        <v>739</v>
      </c>
      <c r="L38" s="63">
        <v>17</v>
      </c>
      <c r="M38" s="63">
        <v>14.5</v>
      </c>
    </row>
    <row r="39" spans="1:13" s="21" customFormat="1" ht="95.25" customHeight="1" thickBot="1" x14ac:dyDescent="0.3">
      <c r="A39" s="515"/>
      <c r="B39" s="517"/>
      <c r="C39" s="38" t="s">
        <v>638</v>
      </c>
      <c r="D39" s="519"/>
      <c r="E39" s="515"/>
      <c r="F39" s="31"/>
      <c r="G39" s="522"/>
      <c r="H39" s="63" t="s">
        <v>828</v>
      </c>
      <c r="I39" s="63" t="s">
        <v>1116</v>
      </c>
      <c r="J39" s="202">
        <v>43966</v>
      </c>
      <c r="K39" s="63" t="s">
        <v>739</v>
      </c>
      <c r="L39" s="63">
        <v>12.6</v>
      </c>
      <c r="M39" s="63">
        <v>10.1</v>
      </c>
    </row>
    <row r="40" spans="1:13" s="21" customFormat="1" ht="145.5" customHeight="1" thickBot="1" x14ac:dyDescent="0.3">
      <c r="A40" s="463"/>
      <c r="B40" s="518"/>
      <c r="C40" s="38" t="s">
        <v>746</v>
      </c>
      <c r="D40" s="467"/>
      <c r="E40" s="463"/>
      <c r="F40" s="31">
        <v>15</v>
      </c>
      <c r="G40" s="523"/>
      <c r="H40" s="63" t="s">
        <v>828</v>
      </c>
      <c r="I40" s="63" t="s">
        <v>1117</v>
      </c>
      <c r="J40" s="202">
        <v>43966</v>
      </c>
      <c r="K40" s="63" t="s">
        <v>739</v>
      </c>
      <c r="L40" s="63">
        <v>12</v>
      </c>
      <c r="M40" s="63">
        <v>9.4</v>
      </c>
    </row>
    <row r="41" spans="1:13" s="21" customFormat="1" ht="63.75" thickBot="1" x14ac:dyDescent="0.3">
      <c r="A41" s="462">
        <v>28</v>
      </c>
      <c r="B41" s="464" t="s">
        <v>635</v>
      </c>
      <c r="C41" s="59" t="s">
        <v>730</v>
      </c>
      <c r="D41" s="466" t="s">
        <v>370</v>
      </c>
      <c r="E41" s="462" t="s">
        <v>170</v>
      </c>
      <c r="F41" s="31">
        <v>15</v>
      </c>
      <c r="G41" s="202">
        <v>44123</v>
      </c>
      <c r="H41" s="63" t="s">
        <v>1254</v>
      </c>
      <c r="I41" s="63" t="s">
        <v>1037</v>
      </c>
      <c r="J41" s="202">
        <v>44158</v>
      </c>
      <c r="K41" s="63" t="s">
        <v>737</v>
      </c>
      <c r="L41" s="63">
        <v>14.2</v>
      </c>
      <c r="M41" s="63">
        <v>10.6</v>
      </c>
    </row>
    <row r="42" spans="1:13" s="21" customFormat="1" ht="63.75" thickBot="1" x14ac:dyDescent="0.3">
      <c r="A42" s="515"/>
      <c r="B42" s="520"/>
      <c r="C42" s="296" t="s">
        <v>729</v>
      </c>
      <c r="D42" s="519"/>
      <c r="E42" s="515"/>
      <c r="F42" s="31">
        <v>20</v>
      </c>
      <c r="G42" s="202">
        <v>44123</v>
      </c>
      <c r="H42" s="63" t="s">
        <v>1255</v>
      </c>
      <c r="I42" s="63" t="s">
        <v>1256</v>
      </c>
      <c r="J42" s="202">
        <v>44159</v>
      </c>
      <c r="K42" s="63" t="s">
        <v>737</v>
      </c>
      <c r="L42" s="63">
        <v>14.7</v>
      </c>
      <c r="M42" s="63">
        <v>11.6</v>
      </c>
    </row>
    <row r="43" spans="1:13" s="21" customFormat="1" ht="120.75" customHeight="1" thickBot="1" x14ac:dyDescent="0.3">
      <c r="A43" s="463"/>
      <c r="B43" s="465"/>
      <c r="C43" s="296" t="s">
        <v>728</v>
      </c>
      <c r="D43" s="467"/>
      <c r="E43" s="463"/>
      <c r="F43" s="31">
        <v>15</v>
      </c>
      <c r="G43" s="202">
        <v>44123</v>
      </c>
      <c r="H43" s="63" t="s">
        <v>1257</v>
      </c>
      <c r="I43" s="63" t="s">
        <v>1118</v>
      </c>
      <c r="J43" s="202">
        <v>44161</v>
      </c>
      <c r="K43" s="63" t="s">
        <v>737</v>
      </c>
      <c r="L43" s="63">
        <v>14.7</v>
      </c>
      <c r="M43" s="63">
        <v>11.3</v>
      </c>
    </row>
    <row r="44" spans="1:13" s="21" customFormat="1" ht="63.75" thickBot="1" x14ac:dyDescent="0.3">
      <c r="A44" s="16">
        <v>29</v>
      </c>
      <c r="B44" s="38" t="s">
        <v>639</v>
      </c>
      <c r="C44" s="239" t="s">
        <v>640</v>
      </c>
      <c r="D44" s="70" t="s">
        <v>369</v>
      </c>
      <c r="E44" s="29" t="s">
        <v>641</v>
      </c>
      <c r="F44" s="30">
        <v>12</v>
      </c>
      <c r="G44" s="53"/>
      <c r="H44" s="18"/>
      <c r="I44" s="18"/>
      <c r="J44" s="53"/>
      <c r="K44" s="18"/>
      <c r="L44" s="18"/>
      <c r="M44" s="18"/>
    </row>
    <row r="45" spans="1:13" s="21" customFormat="1" ht="15.75" x14ac:dyDescent="0.25">
      <c r="A45" s="456" t="s">
        <v>15</v>
      </c>
      <c r="B45" s="457"/>
      <c r="C45" s="457"/>
      <c r="D45" s="458"/>
      <c r="E45" s="24"/>
      <c r="F45" s="45">
        <f>SUM(F35:F44)</f>
        <v>132</v>
      </c>
      <c r="G45" s="54"/>
      <c r="H45" s="55"/>
      <c r="I45" s="55"/>
      <c r="J45" s="54"/>
      <c r="K45" s="55"/>
      <c r="L45" s="55">
        <f>SUM(L35:L44)</f>
        <v>111.7</v>
      </c>
      <c r="M45" s="55">
        <f>SUM(M35:M44)</f>
        <v>89.899999999999991</v>
      </c>
    </row>
    <row r="46" spans="1:13" s="21" customFormat="1" ht="18.75" x14ac:dyDescent="0.3">
      <c r="A46" s="1"/>
      <c r="B46" s="1"/>
      <c r="C46" s="25"/>
      <c r="D46" s="1"/>
      <c r="E46" s="1"/>
      <c r="F46" s="46">
        <f>F33+F45+F29</f>
        <v>464</v>
      </c>
      <c r="G46" s="47"/>
      <c r="H46" s="47"/>
      <c r="I46" s="47"/>
      <c r="J46" s="47"/>
      <c r="K46" s="47"/>
      <c r="L46" s="46">
        <f>L33+L45+L29</f>
        <v>528.60000000000014</v>
      </c>
      <c r="M46" s="46">
        <f>M33+M45+M29</f>
        <v>435.39999999999992</v>
      </c>
    </row>
    <row r="47" spans="1:13" s="21" customFormat="1" x14ac:dyDescent="0.25">
      <c r="A47" s="1"/>
      <c r="B47" s="1"/>
      <c r="C47" s="25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s="21" customFormat="1" x14ac:dyDescent="0.25">
      <c r="A48" s="1"/>
      <c r="B48" s="1"/>
      <c r="C48" s="25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s="21" customFormat="1" x14ac:dyDescent="0.25">
      <c r="A49" s="1"/>
      <c r="B49" s="1"/>
      <c r="C49" s="25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s="21" customFormat="1" x14ac:dyDescent="0.25">
      <c r="A50" s="1"/>
      <c r="B50" s="1"/>
      <c r="C50" s="25"/>
      <c r="D50" s="1"/>
      <c r="E50" s="1"/>
      <c r="F50" s="1"/>
      <c r="G50" s="1"/>
      <c r="H50" s="1"/>
      <c r="I50" s="1"/>
      <c r="J50" s="26"/>
      <c r="K50" s="1"/>
      <c r="L50" s="1"/>
      <c r="M50" s="1"/>
    </row>
    <row r="51" spans="1:13" s="21" customFormat="1" x14ac:dyDescent="0.25">
      <c r="A51" s="1"/>
      <c r="B51" s="1"/>
      <c r="C51" s="25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s="21" customFormat="1" x14ac:dyDescent="0.25">
      <c r="A52" s="1"/>
      <c r="B52" s="1"/>
      <c r="C52" s="25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s="21" customFormat="1" x14ac:dyDescent="0.25">
      <c r="A53" s="1"/>
      <c r="B53" s="1"/>
      <c r="C53" s="25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s="21" customFormat="1" x14ac:dyDescent="0.25">
      <c r="A54" s="1"/>
      <c r="B54" s="1"/>
      <c r="C54" s="25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s="21" customFormat="1" x14ac:dyDescent="0.25">
      <c r="A55" s="1"/>
      <c r="B55" s="1"/>
      <c r="C55" s="25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s="21" customFormat="1" x14ac:dyDescent="0.25">
      <c r="A56" s="1"/>
      <c r="B56" s="1"/>
      <c r="C56" s="25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s="21" customFormat="1" x14ac:dyDescent="0.25">
      <c r="A57" s="1"/>
      <c r="B57" s="1"/>
      <c r="C57" s="25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s="21" customFormat="1" x14ac:dyDescent="0.25">
      <c r="A58" s="1"/>
      <c r="B58" s="1"/>
      <c r="C58" s="25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s="21" customFormat="1" x14ac:dyDescent="0.25">
      <c r="A59" s="1"/>
      <c r="B59" s="1"/>
      <c r="C59" s="25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s="21" customFormat="1" x14ac:dyDescent="0.25">
      <c r="A60" s="1"/>
      <c r="B60" s="1"/>
      <c r="C60" s="25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s="21" customFormat="1" x14ac:dyDescent="0.25">
      <c r="A61" s="1"/>
      <c r="B61" s="1"/>
      <c r="C61" s="25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s="21" customFormat="1" x14ac:dyDescent="0.25">
      <c r="A62" s="1"/>
      <c r="B62" s="1"/>
      <c r="C62" s="25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s="21" customFormat="1" x14ac:dyDescent="0.25">
      <c r="A63" s="1"/>
      <c r="B63" s="1"/>
      <c r="C63" s="25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s="21" customFormat="1" x14ac:dyDescent="0.25">
      <c r="A64" s="1"/>
      <c r="B64" s="1"/>
      <c r="C64" s="25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s="21" customFormat="1" x14ac:dyDescent="0.25">
      <c r="A65" s="1"/>
      <c r="B65" s="1"/>
      <c r="C65" s="25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autoFilter ref="A5:M31"/>
  <mergeCells count="16">
    <mergeCell ref="A45:D45"/>
    <mergeCell ref="A1:K1"/>
    <mergeCell ref="A3:M3"/>
    <mergeCell ref="A33:D33"/>
    <mergeCell ref="A34:M34"/>
    <mergeCell ref="B30:M30"/>
    <mergeCell ref="A29:E29"/>
    <mergeCell ref="A37:A40"/>
    <mergeCell ref="B37:B40"/>
    <mergeCell ref="D37:D40"/>
    <mergeCell ref="E37:E40"/>
    <mergeCell ref="A41:A43"/>
    <mergeCell ref="B41:B43"/>
    <mergeCell ref="D41:D43"/>
    <mergeCell ref="E41:E43"/>
    <mergeCell ref="G37:G40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topLeftCell="B19" workbookViewId="0">
      <selection activeCell="H21" sqref="H21"/>
    </sheetView>
  </sheetViews>
  <sheetFormatPr defaultRowHeight="15" x14ac:dyDescent="0.25"/>
  <cols>
    <col min="1" max="1" width="4.7109375" style="1" customWidth="1"/>
    <col min="2" max="2" width="19.42578125" style="1" customWidth="1"/>
    <col min="3" max="3" width="33.85546875" style="1" customWidth="1"/>
    <col min="4" max="4" width="16.5703125" style="1" customWidth="1"/>
    <col min="5" max="5" width="11" style="1" customWidth="1"/>
    <col min="6" max="6" width="15.42578125" style="1" customWidth="1"/>
    <col min="7" max="7" width="18.140625" style="1" customWidth="1"/>
    <col min="8" max="8" width="19.28515625" style="1" customWidth="1"/>
    <col min="9" max="9" width="13.42578125" style="1" customWidth="1"/>
    <col min="10" max="10" width="14.85546875" style="1" customWidth="1"/>
    <col min="11" max="11" width="13.7109375" style="352" customWidth="1"/>
    <col min="12" max="12" width="14.7109375" style="352" customWidth="1"/>
    <col min="13" max="133" width="9.140625" style="26"/>
    <col min="134" max="16384" width="9.140625" style="1"/>
  </cols>
  <sheetData>
    <row r="1" spans="1:133" ht="22.5" customHeight="1" x14ac:dyDescent="0.25">
      <c r="A1" s="88"/>
      <c r="B1" s="524" t="s">
        <v>261</v>
      </c>
      <c r="C1" s="524"/>
      <c r="D1" s="524"/>
      <c r="E1" s="524"/>
      <c r="F1" s="524"/>
      <c r="G1" s="524"/>
      <c r="H1" s="524"/>
      <c r="I1" s="524"/>
    </row>
    <row r="2" spans="1:133" ht="22.5" x14ac:dyDescent="0.25">
      <c r="A2" s="89"/>
      <c r="B2" s="90"/>
      <c r="C2" s="90"/>
      <c r="D2" s="90"/>
      <c r="E2" s="90"/>
    </row>
    <row r="3" spans="1:133" ht="29.25" thickBot="1" x14ac:dyDescent="0.5">
      <c r="A3" s="525" t="s">
        <v>262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</row>
    <row r="4" spans="1:133" s="13" customFormat="1" ht="34.5" customHeight="1" thickBot="1" x14ac:dyDescent="0.3">
      <c r="A4" s="91" t="s">
        <v>2</v>
      </c>
      <c r="B4" s="92" t="s">
        <v>3</v>
      </c>
      <c r="C4" s="92" t="s">
        <v>4</v>
      </c>
      <c r="D4" s="92" t="s">
        <v>5</v>
      </c>
      <c r="E4" s="92" t="s">
        <v>6</v>
      </c>
      <c r="F4" s="92" t="s">
        <v>8</v>
      </c>
      <c r="G4" s="92" t="s">
        <v>9</v>
      </c>
      <c r="H4" s="92" t="s">
        <v>10</v>
      </c>
      <c r="I4" s="92" t="s">
        <v>11</v>
      </c>
      <c r="J4" s="92" t="s">
        <v>12</v>
      </c>
      <c r="K4" s="353" t="s">
        <v>13</v>
      </c>
      <c r="L4" s="361" t="s">
        <v>263</v>
      </c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</row>
    <row r="5" spans="1:133" s="307" customFormat="1" ht="90" customHeight="1" thickBot="1" x14ac:dyDescent="0.3">
      <c r="A5" s="304">
        <v>1</v>
      </c>
      <c r="B5" s="66" t="s">
        <v>890</v>
      </c>
      <c r="C5" s="66" t="s">
        <v>891</v>
      </c>
      <c r="D5" s="29"/>
      <c r="E5" s="34" t="s">
        <v>901</v>
      </c>
      <c r="F5" s="166">
        <v>43860</v>
      </c>
      <c r="G5" s="34" t="s">
        <v>735</v>
      </c>
      <c r="H5" s="34" t="s">
        <v>892</v>
      </c>
      <c r="I5" s="166">
        <v>43873</v>
      </c>
      <c r="J5" s="166" t="s">
        <v>893</v>
      </c>
      <c r="K5" s="308">
        <v>5.6</v>
      </c>
      <c r="L5" s="309">
        <v>3.4</v>
      </c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6"/>
      <c r="CX5" s="306"/>
      <c r="CY5" s="306"/>
      <c r="CZ5" s="306"/>
      <c r="DA5" s="306"/>
      <c r="DB5" s="306"/>
      <c r="DC5" s="306"/>
      <c r="DD5" s="306"/>
      <c r="DE5" s="306"/>
      <c r="DF5" s="306"/>
      <c r="DG5" s="306"/>
      <c r="DH5" s="306"/>
      <c r="DI5" s="306"/>
      <c r="DJ5" s="306"/>
      <c r="DK5" s="306"/>
      <c r="DL5" s="306"/>
      <c r="DM5" s="306"/>
      <c r="DN5" s="306"/>
      <c r="DO5" s="306"/>
      <c r="DP5" s="306"/>
      <c r="DQ5" s="306"/>
      <c r="DR5" s="306"/>
      <c r="DS5" s="306"/>
      <c r="DT5" s="306"/>
      <c r="DU5" s="306"/>
      <c r="DV5" s="306"/>
      <c r="DW5" s="306"/>
      <c r="DX5" s="306"/>
      <c r="DY5" s="306"/>
      <c r="DZ5" s="306"/>
      <c r="EA5" s="306"/>
      <c r="EB5" s="306"/>
      <c r="EC5" s="306"/>
    </row>
    <row r="6" spans="1:133" s="307" customFormat="1" ht="90" customHeight="1" thickBot="1" x14ac:dyDescent="0.3">
      <c r="A6" s="304">
        <v>2</v>
      </c>
      <c r="B6" s="80" t="s">
        <v>894</v>
      </c>
      <c r="C6" s="80" t="s">
        <v>895</v>
      </c>
      <c r="D6" s="414"/>
      <c r="E6" s="34" t="s">
        <v>900</v>
      </c>
      <c r="F6" s="166">
        <v>43894</v>
      </c>
      <c r="G6" s="34" t="s">
        <v>897</v>
      </c>
      <c r="H6" s="34" t="s">
        <v>896</v>
      </c>
      <c r="I6" s="166">
        <v>43917</v>
      </c>
      <c r="J6" s="166" t="s">
        <v>739</v>
      </c>
      <c r="K6" s="308">
        <v>5.5</v>
      </c>
      <c r="L6" s="309">
        <v>3.4</v>
      </c>
      <c r="M6" s="321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  <c r="DD6" s="306"/>
      <c r="DE6" s="306"/>
      <c r="DF6" s="306"/>
      <c r="DG6" s="306"/>
      <c r="DH6" s="306"/>
      <c r="DI6" s="306"/>
      <c r="DJ6" s="306"/>
      <c r="DK6" s="306"/>
      <c r="DL6" s="306"/>
      <c r="DM6" s="306"/>
      <c r="DN6" s="306"/>
      <c r="DO6" s="306"/>
      <c r="DP6" s="306"/>
      <c r="DQ6" s="306"/>
      <c r="DR6" s="306"/>
      <c r="DS6" s="306"/>
      <c r="DT6" s="306"/>
      <c r="DU6" s="306"/>
      <c r="DV6" s="306"/>
      <c r="DW6" s="306"/>
      <c r="DX6" s="306"/>
      <c r="DY6" s="306"/>
      <c r="DZ6" s="306"/>
      <c r="EA6" s="306"/>
      <c r="EB6" s="306"/>
      <c r="EC6" s="306"/>
    </row>
    <row r="7" spans="1:133" s="307" customFormat="1" ht="67.5" customHeight="1" thickBot="1" x14ac:dyDescent="0.3">
      <c r="A7" s="29">
        <v>3</v>
      </c>
      <c r="B7" s="66" t="s">
        <v>743</v>
      </c>
      <c r="C7" s="351" t="s">
        <v>744</v>
      </c>
      <c r="D7" s="28" t="s">
        <v>280</v>
      </c>
      <c r="E7" s="29" t="s">
        <v>898</v>
      </c>
      <c r="F7" s="250">
        <v>43922</v>
      </c>
      <c r="G7" s="29" t="s">
        <v>910</v>
      </c>
      <c r="H7" s="29" t="s">
        <v>911</v>
      </c>
      <c r="I7" s="250">
        <v>43941</v>
      </c>
      <c r="J7" s="250" t="s">
        <v>739</v>
      </c>
      <c r="K7" s="30">
        <v>11.1</v>
      </c>
      <c r="L7" s="30">
        <v>6.7</v>
      </c>
      <c r="M7" s="322"/>
      <c r="N7" s="306"/>
    </row>
    <row r="8" spans="1:133" s="307" customFormat="1" ht="69" customHeight="1" thickBot="1" x14ac:dyDescent="0.3">
      <c r="A8" s="304">
        <v>3</v>
      </c>
      <c r="B8" s="80" t="s">
        <v>908</v>
      </c>
      <c r="C8" s="349" t="s">
        <v>751</v>
      </c>
      <c r="D8" s="414" t="s">
        <v>752</v>
      </c>
      <c r="E8" s="414" t="s">
        <v>902</v>
      </c>
      <c r="F8" s="350">
        <v>43840</v>
      </c>
      <c r="G8" s="34" t="s">
        <v>914</v>
      </c>
      <c r="H8" s="34" t="s">
        <v>753</v>
      </c>
      <c r="I8" s="166">
        <v>43964</v>
      </c>
      <c r="J8" s="166" t="s">
        <v>739</v>
      </c>
      <c r="K8" s="308">
        <v>8.8000000000000007</v>
      </c>
      <c r="L8" s="309">
        <v>6.4</v>
      </c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6"/>
      <c r="DJ8" s="306"/>
      <c r="DK8" s="306"/>
      <c r="DL8" s="306"/>
      <c r="DM8" s="306"/>
      <c r="DN8" s="306"/>
      <c r="DO8" s="306"/>
      <c r="DP8" s="306"/>
      <c r="DQ8" s="306"/>
      <c r="DR8" s="306"/>
      <c r="DS8" s="306"/>
      <c r="DT8" s="306"/>
      <c r="DU8" s="306"/>
      <c r="DV8" s="306"/>
      <c r="DW8" s="306"/>
      <c r="DX8" s="306"/>
      <c r="DY8" s="306"/>
      <c r="DZ8" s="306"/>
      <c r="EA8" s="306"/>
      <c r="EB8" s="306"/>
      <c r="EC8" s="306"/>
    </row>
    <row r="9" spans="1:133" s="307" customFormat="1" ht="63" customHeight="1" thickBot="1" x14ac:dyDescent="0.3">
      <c r="A9" s="304">
        <v>4</v>
      </c>
      <c r="B9" s="66" t="s">
        <v>907</v>
      </c>
      <c r="C9" s="351" t="s">
        <v>915</v>
      </c>
      <c r="D9" s="414" t="s">
        <v>754</v>
      </c>
      <c r="E9" s="34" t="s">
        <v>903</v>
      </c>
      <c r="F9" s="166">
        <v>43845</v>
      </c>
      <c r="G9" s="34" t="s">
        <v>912</v>
      </c>
      <c r="H9" s="34" t="s">
        <v>913</v>
      </c>
      <c r="I9" s="166" t="s">
        <v>864</v>
      </c>
      <c r="J9" s="166" t="s">
        <v>863</v>
      </c>
      <c r="K9" s="308">
        <v>12</v>
      </c>
      <c r="L9" s="309">
        <v>9.6999999999999993</v>
      </c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6"/>
      <c r="DC9" s="306"/>
      <c r="DD9" s="306"/>
      <c r="DE9" s="306"/>
      <c r="DF9" s="306"/>
      <c r="DG9" s="306"/>
      <c r="DH9" s="306"/>
      <c r="DI9" s="306"/>
      <c r="DJ9" s="306"/>
      <c r="DK9" s="306"/>
      <c r="DL9" s="306"/>
      <c r="DM9" s="306"/>
      <c r="DN9" s="306"/>
      <c r="DO9" s="306"/>
      <c r="DP9" s="306"/>
      <c r="DQ9" s="306"/>
      <c r="DR9" s="306"/>
      <c r="DS9" s="306"/>
      <c r="DT9" s="306"/>
      <c r="DU9" s="306"/>
      <c r="DV9" s="306"/>
      <c r="DW9" s="306"/>
      <c r="DX9" s="306"/>
      <c r="DY9" s="306"/>
      <c r="DZ9" s="306"/>
      <c r="EA9" s="306"/>
      <c r="EB9" s="306"/>
      <c r="EC9" s="306"/>
    </row>
    <row r="10" spans="1:133" s="422" customFormat="1" ht="67.5" customHeight="1" thickBot="1" x14ac:dyDescent="0.3">
      <c r="A10" s="415">
        <v>5</v>
      </c>
      <c r="B10" s="416" t="s">
        <v>906</v>
      </c>
      <c r="C10" s="416" t="s">
        <v>1073</v>
      </c>
      <c r="D10" s="57" t="s">
        <v>280</v>
      </c>
      <c r="E10" s="57" t="s">
        <v>905</v>
      </c>
      <c r="F10" s="389">
        <v>43858</v>
      </c>
      <c r="G10" s="417" t="s">
        <v>923</v>
      </c>
      <c r="H10" s="417" t="s">
        <v>922</v>
      </c>
      <c r="I10" s="418">
        <v>43980</v>
      </c>
      <c r="J10" s="418" t="s">
        <v>739</v>
      </c>
      <c r="K10" s="419">
        <v>15.3</v>
      </c>
      <c r="L10" s="420">
        <v>12.1</v>
      </c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  <c r="AR10" s="421"/>
      <c r="AS10" s="421"/>
      <c r="AT10" s="421"/>
      <c r="AU10" s="421"/>
      <c r="AV10" s="421"/>
      <c r="AW10" s="421"/>
      <c r="AX10" s="421"/>
      <c r="AY10" s="421"/>
      <c r="AZ10" s="421"/>
      <c r="BA10" s="421"/>
      <c r="BB10" s="421"/>
      <c r="BC10" s="421"/>
      <c r="BD10" s="421"/>
      <c r="BE10" s="421"/>
      <c r="BF10" s="421"/>
      <c r="BG10" s="421"/>
      <c r="BH10" s="421"/>
      <c r="BI10" s="421"/>
      <c r="BJ10" s="421"/>
      <c r="BK10" s="421"/>
      <c r="BL10" s="421"/>
      <c r="BM10" s="421"/>
      <c r="BN10" s="421"/>
      <c r="BO10" s="421"/>
      <c r="BP10" s="421"/>
      <c r="BQ10" s="421"/>
      <c r="BR10" s="421"/>
      <c r="BS10" s="421"/>
      <c r="BT10" s="421"/>
      <c r="BU10" s="421"/>
      <c r="BV10" s="421"/>
      <c r="BW10" s="421"/>
      <c r="BX10" s="421"/>
      <c r="BY10" s="421"/>
      <c r="BZ10" s="421"/>
      <c r="CA10" s="421"/>
      <c r="CB10" s="421"/>
      <c r="CC10" s="421"/>
      <c r="CD10" s="421"/>
      <c r="CE10" s="421"/>
      <c r="CF10" s="421"/>
      <c r="CG10" s="421"/>
      <c r="CH10" s="421"/>
      <c r="CI10" s="421"/>
      <c r="CJ10" s="421"/>
      <c r="CK10" s="421"/>
      <c r="CL10" s="421"/>
      <c r="CM10" s="421"/>
      <c r="CN10" s="421"/>
      <c r="CO10" s="421"/>
      <c r="CP10" s="421"/>
      <c r="CQ10" s="421"/>
      <c r="CR10" s="421"/>
      <c r="CS10" s="421"/>
      <c r="CT10" s="421"/>
      <c r="CU10" s="421"/>
      <c r="CV10" s="421"/>
      <c r="CW10" s="421"/>
      <c r="CX10" s="421"/>
      <c r="CY10" s="421"/>
      <c r="CZ10" s="421"/>
      <c r="DA10" s="421"/>
      <c r="DB10" s="421"/>
      <c r="DC10" s="421"/>
      <c r="DD10" s="421"/>
      <c r="DE10" s="421"/>
      <c r="DF10" s="421"/>
      <c r="DG10" s="421"/>
      <c r="DH10" s="421"/>
      <c r="DI10" s="421"/>
      <c r="DJ10" s="421"/>
      <c r="DK10" s="421"/>
      <c r="DL10" s="421"/>
      <c r="DM10" s="421"/>
      <c r="DN10" s="421"/>
      <c r="DO10" s="421"/>
      <c r="DP10" s="421"/>
      <c r="DQ10" s="421"/>
      <c r="DR10" s="421"/>
      <c r="DS10" s="421"/>
      <c r="DT10" s="421"/>
      <c r="DU10" s="421"/>
      <c r="DV10" s="421"/>
      <c r="DW10" s="421"/>
      <c r="DX10" s="421"/>
      <c r="DY10" s="421"/>
      <c r="DZ10" s="421"/>
      <c r="EA10" s="421"/>
      <c r="EB10" s="421"/>
      <c r="EC10" s="421"/>
    </row>
    <row r="11" spans="1:133" s="307" customFormat="1" ht="68.25" customHeight="1" thickBot="1" x14ac:dyDescent="0.3">
      <c r="A11" s="304">
        <v>6</v>
      </c>
      <c r="B11" s="66" t="s">
        <v>755</v>
      </c>
      <c r="C11" s="362" t="s">
        <v>756</v>
      </c>
      <c r="D11" s="65" t="s">
        <v>757</v>
      </c>
      <c r="E11" s="29" t="s">
        <v>917</v>
      </c>
      <c r="F11" s="166">
        <v>43880</v>
      </c>
      <c r="G11" s="34" t="s">
        <v>918</v>
      </c>
      <c r="H11" s="34" t="s">
        <v>919</v>
      </c>
      <c r="I11" s="166">
        <v>44049</v>
      </c>
      <c r="J11" s="166" t="s">
        <v>739</v>
      </c>
      <c r="K11" s="308">
        <v>16.3</v>
      </c>
      <c r="L11" s="309">
        <v>12.7</v>
      </c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</row>
    <row r="12" spans="1:133" s="307" customFormat="1" ht="54" customHeight="1" thickBot="1" x14ac:dyDescent="0.3">
      <c r="A12" s="304">
        <v>7</v>
      </c>
      <c r="B12" s="80" t="s">
        <v>909</v>
      </c>
      <c r="C12" s="80" t="s">
        <v>924</v>
      </c>
      <c r="D12" s="414" t="s">
        <v>758</v>
      </c>
      <c r="E12" s="34" t="s">
        <v>904</v>
      </c>
      <c r="F12" s="166">
        <v>43987</v>
      </c>
      <c r="G12" s="34" t="s">
        <v>920</v>
      </c>
      <c r="H12" s="34" t="s">
        <v>921</v>
      </c>
      <c r="I12" s="166">
        <v>43977</v>
      </c>
      <c r="J12" s="34" t="s">
        <v>739</v>
      </c>
      <c r="K12" s="308">
        <v>6.7</v>
      </c>
      <c r="L12" s="309">
        <v>5.7</v>
      </c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  <c r="DN12" s="306"/>
      <c r="DO12" s="306"/>
      <c r="DP12" s="306"/>
      <c r="DQ12" s="306"/>
      <c r="DR12" s="306"/>
      <c r="DS12" s="306"/>
      <c r="DT12" s="306"/>
      <c r="DU12" s="306"/>
      <c r="DV12" s="306"/>
      <c r="DW12" s="306"/>
      <c r="DX12" s="306"/>
      <c r="DY12" s="306"/>
      <c r="DZ12" s="306"/>
      <c r="EA12" s="306"/>
      <c r="EB12" s="306"/>
      <c r="EC12" s="306"/>
    </row>
    <row r="13" spans="1:133" s="307" customFormat="1" ht="53.25" customHeight="1" thickBot="1" x14ac:dyDescent="0.3">
      <c r="A13" s="304">
        <v>8</v>
      </c>
      <c r="B13" s="80" t="s">
        <v>916</v>
      </c>
      <c r="C13" s="80" t="s">
        <v>759</v>
      </c>
      <c r="D13" s="350" t="s">
        <v>925</v>
      </c>
      <c r="E13" s="34" t="s">
        <v>899</v>
      </c>
      <c r="F13" s="166">
        <v>43980</v>
      </c>
      <c r="G13" s="34" t="s">
        <v>1091</v>
      </c>
      <c r="H13" s="34" t="s">
        <v>1258</v>
      </c>
      <c r="I13" s="166">
        <v>44281</v>
      </c>
      <c r="J13" s="166" t="s">
        <v>739</v>
      </c>
      <c r="K13" s="308">
        <v>34</v>
      </c>
      <c r="L13" s="309">
        <v>31</v>
      </c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06"/>
      <c r="BH13" s="306"/>
      <c r="BI13" s="306"/>
      <c r="BJ13" s="306"/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  <c r="DN13" s="306"/>
      <c r="DO13" s="306"/>
      <c r="DP13" s="306"/>
      <c r="DQ13" s="306"/>
      <c r="DR13" s="306"/>
      <c r="DS13" s="306"/>
      <c r="DT13" s="306"/>
      <c r="DU13" s="306"/>
      <c r="DV13" s="306"/>
      <c r="DW13" s="306"/>
      <c r="DX13" s="306"/>
      <c r="DY13" s="306"/>
      <c r="DZ13" s="306"/>
      <c r="EA13" s="306"/>
      <c r="EB13" s="306"/>
      <c r="EC13" s="306"/>
    </row>
    <row r="14" spans="1:133" s="307" customFormat="1" ht="90" customHeight="1" thickBot="1" x14ac:dyDescent="0.3">
      <c r="A14" s="304">
        <v>9</v>
      </c>
      <c r="B14" s="405" t="s">
        <v>926</v>
      </c>
      <c r="C14" s="405" t="s">
        <v>927</v>
      </c>
      <c r="D14" s="34" t="s">
        <v>928</v>
      </c>
      <c r="E14" s="34" t="s">
        <v>929</v>
      </c>
      <c r="F14" s="166">
        <v>44053</v>
      </c>
      <c r="G14" s="305" t="s">
        <v>1259</v>
      </c>
      <c r="H14" s="34" t="s">
        <v>1054</v>
      </c>
      <c r="I14" s="166">
        <v>44245</v>
      </c>
      <c r="J14" s="34" t="s">
        <v>987</v>
      </c>
      <c r="K14" s="308">
        <v>22.6</v>
      </c>
      <c r="L14" s="309">
        <v>16.399999999999999</v>
      </c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  <c r="DN14" s="306"/>
      <c r="DO14" s="306"/>
      <c r="DP14" s="306"/>
      <c r="DQ14" s="306"/>
      <c r="DR14" s="306"/>
      <c r="DS14" s="306"/>
      <c r="DT14" s="306"/>
      <c r="DU14" s="306"/>
      <c r="DV14" s="306"/>
      <c r="DW14" s="306"/>
      <c r="DX14" s="306"/>
      <c r="DY14" s="306"/>
      <c r="DZ14" s="306"/>
      <c r="EA14" s="306"/>
      <c r="EB14" s="306"/>
      <c r="EC14" s="306"/>
    </row>
    <row r="15" spans="1:133" s="307" customFormat="1" ht="90" customHeight="1" thickBot="1" x14ac:dyDescent="0.3">
      <c r="A15" s="304">
        <v>10</v>
      </c>
      <c r="B15" s="405" t="s">
        <v>931</v>
      </c>
      <c r="C15" s="405" t="s">
        <v>930</v>
      </c>
      <c r="D15" s="34" t="s">
        <v>280</v>
      </c>
      <c r="E15" s="34" t="s">
        <v>932</v>
      </c>
      <c r="F15" s="166">
        <v>44012</v>
      </c>
      <c r="G15" s="34"/>
      <c r="H15" s="34" t="s">
        <v>1260</v>
      </c>
      <c r="I15" s="166">
        <v>44130</v>
      </c>
      <c r="J15" s="34" t="s">
        <v>739</v>
      </c>
      <c r="K15" s="308">
        <v>17.100000000000001</v>
      </c>
      <c r="L15" s="309">
        <v>12.8</v>
      </c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6"/>
      <c r="CW15" s="306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06"/>
      <c r="DK15" s="306"/>
      <c r="DL15" s="306"/>
      <c r="DM15" s="306"/>
      <c r="DN15" s="306"/>
      <c r="DO15" s="306"/>
      <c r="DP15" s="306"/>
      <c r="DQ15" s="306"/>
      <c r="DR15" s="306"/>
      <c r="DS15" s="306"/>
      <c r="DT15" s="306"/>
      <c r="DU15" s="306"/>
      <c r="DV15" s="306"/>
      <c r="DW15" s="306"/>
      <c r="DX15" s="306"/>
      <c r="DY15" s="306"/>
      <c r="DZ15" s="306"/>
      <c r="EA15" s="306"/>
      <c r="EB15" s="306"/>
      <c r="EC15" s="306"/>
    </row>
    <row r="16" spans="1:133" s="307" customFormat="1" ht="90" customHeight="1" thickBot="1" x14ac:dyDescent="0.3">
      <c r="A16" s="304">
        <v>11</v>
      </c>
      <c r="B16" s="405" t="s">
        <v>1003</v>
      </c>
      <c r="C16" s="405" t="s">
        <v>997</v>
      </c>
      <c r="D16" s="34" t="s">
        <v>998</v>
      </c>
      <c r="E16" s="34"/>
      <c r="F16" s="166">
        <v>44092</v>
      </c>
      <c r="G16" s="34"/>
      <c r="H16" s="34" t="s">
        <v>1261</v>
      </c>
      <c r="I16" s="166">
        <v>44095</v>
      </c>
      <c r="J16" s="34" t="s">
        <v>739</v>
      </c>
      <c r="K16" s="308">
        <v>8.6</v>
      </c>
      <c r="L16" s="309">
        <v>5.4</v>
      </c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  <c r="DN16" s="306"/>
      <c r="DO16" s="306"/>
      <c r="DP16" s="306"/>
      <c r="DQ16" s="306"/>
      <c r="DR16" s="306"/>
      <c r="DS16" s="306"/>
      <c r="DT16" s="306"/>
      <c r="DU16" s="306"/>
      <c r="DV16" s="306"/>
      <c r="DW16" s="306"/>
      <c r="DX16" s="306"/>
      <c r="DY16" s="306"/>
      <c r="DZ16" s="306"/>
      <c r="EA16" s="306"/>
      <c r="EB16" s="306"/>
      <c r="EC16" s="306"/>
    </row>
    <row r="17" spans="1:133" s="307" customFormat="1" ht="90" customHeight="1" thickBot="1" x14ac:dyDescent="0.3">
      <c r="A17" s="304">
        <v>12</v>
      </c>
      <c r="B17" s="405" t="s">
        <v>1013</v>
      </c>
      <c r="C17" s="405" t="s">
        <v>1014</v>
      </c>
      <c r="D17" s="34" t="s">
        <v>1015</v>
      </c>
      <c r="E17" s="34" t="s">
        <v>899</v>
      </c>
      <c r="F17" s="166"/>
      <c r="G17" s="305"/>
      <c r="H17" s="305" t="s">
        <v>1262</v>
      </c>
      <c r="I17" s="166">
        <v>44147</v>
      </c>
      <c r="J17" s="34" t="s">
        <v>739</v>
      </c>
      <c r="K17" s="308">
        <v>6.7</v>
      </c>
      <c r="L17" s="309">
        <v>4.3</v>
      </c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  <c r="DN17" s="306"/>
      <c r="DO17" s="306"/>
      <c r="DP17" s="306"/>
      <c r="DQ17" s="306"/>
      <c r="DR17" s="306"/>
      <c r="DS17" s="306"/>
      <c r="DT17" s="306"/>
      <c r="DU17" s="306"/>
      <c r="DV17" s="306"/>
      <c r="DW17" s="306"/>
      <c r="DX17" s="306"/>
      <c r="DY17" s="306"/>
      <c r="DZ17" s="306"/>
      <c r="EA17" s="306"/>
      <c r="EB17" s="306"/>
      <c r="EC17" s="306"/>
    </row>
    <row r="18" spans="1:133" s="307" customFormat="1" ht="90" customHeight="1" thickBot="1" x14ac:dyDescent="0.3">
      <c r="A18" s="414">
        <v>13</v>
      </c>
      <c r="B18" s="405" t="s">
        <v>1003</v>
      </c>
      <c r="C18" s="405" t="s">
        <v>1016</v>
      </c>
      <c r="D18" s="34" t="s">
        <v>998</v>
      </c>
      <c r="E18" s="34"/>
      <c r="F18" s="166">
        <v>44092</v>
      </c>
      <c r="G18" s="34"/>
      <c r="H18" s="34" t="s">
        <v>1263</v>
      </c>
      <c r="I18" s="166">
        <v>44095</v>
      </c>
      <c r="J18" s="34" t="s">
        <v>739</v>
      </c>
      <c r="K18" s="308">
        <v>10.199999999999999</v>
      </c>
      <c r="L18" s="309">
        <v>5.8</v>
      </c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  <c r="DN18" s="306"/>
      <c r="DO18" s="306"/>
      <c r="DP18" s="306"/>
      <c r="DQ18" s="306"/>
      <c r="DR18" s="306"/>
      <c r="DS18" s="306"/>
      <c r="DT18" s="306"/>
      <c r="DU18" s="306"/>
      <c r="DV18" s="306"/>
      <c r="DW18" s="306"/>
      <c r="DX18" s="306"/>
      <c r="DY18" s="306"/>
      <c r="DZ18" s="306"/>
      <c r="EA18" s="306"/>
      <c r="EB18" s="306"/>
      <c r="EC18" s="306"/>
    </row>
    <row r="19" spans="1:133" s="307" customFormat="1" ht="90" customHeight="1" thickBot="1" x14ac:dyDescent="0.3">
      <c r="A19" s="414">
        <v>14</v>
      </c>
      <c r="B19" s="405" t="s">
        <v>1022</v>
      </c>
      <c r="C19" s="405" t="s">
        <v>1023</v>
      </c>
      <c r="D19" s="166" t="s">
        <v>998</v>
      </c>
      <c r="F19" s="166">
        <v>43809</v>
      </c>
      <c r="G19" s="305" t="s">
        <v>1265</v>
      </c>
      <c r="H19" s="305" t="s">
        <v>1264</v>
      </c>
      <c r="I19" s="166">
        <v>44012</v>
      </c>
      <c r="J19" s="34" t="s">
        <v>739</v>
      </c>
      <c r="K19" s="308">
        <v>7.9</v>
      </c>
      <c r="L19" s="309">
        <v>7.4</v>
      </c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06"/>
      <c r="BY19" s="306"/>
      <c r="BZ19" s="306"/>
      <c r="CA19" s="306"/>
      <c r="CB19" s="306"/>
      <c r="CC19" s="306"/>
      <c r="CD19" s="306"/>
      <c r="CE19" s="306"/>
      <c r="CF19" s="306"/>
      <c r="CG19" s="306"/>
      <c r="CH19" s="306"/>
      <c r="CI19" s="306"/>
      <c r="CJ19" s="306"/>
      <c r="CK19" s="306"/>
      <c r="CL19" s="306"/>
      <c r="CM19" s="306"/>
      <c r="CN19" s="306"/>
      <c r="CO19" s="306"/>
      <c r="CP19" s="306"/>
      <c r="CQ19" s="306"/>
      <c r="CR19" s="306"/>
      <c r="CS19" s="306"/>
      <c r="CT19" s="306"/>
      <c r="CU19" s="306"/>
      <c r="CV19" s="306"/>
      <c r="CW19" s="306"/>
      <c r="CX19" s="306"/>
      <c r="CY19" s="306"/>
      <c r="CZ19" s="306"/>
      <c r="DA19" s="306"/>
      <c r="DB19" s="306"/>
      <c r="DC19" s="306"/>
      <c r="DD19" s="306"/>
      <c r="DE19" s="306"/>
      <c r="DF19" s="306"/>
      <c r="DG19" s="306"/>
      <c r="DH19" s="306"/>
      <c r="DI19" s="306"/>
      <c r="DJ19" s="306"/>
      <c r="DK19" s="306"/>
      <c r="DL19" s="306"/>
      <c r="DM19" s="306"/>
      <c r="DN19" s="306"/>
      <c r="DO19" s="306"/>
      <c r="DP19" s="306"/>
      <c r="DQ19" s="306"/>
      <c r="DR19" s="306"/>
      <c r="DS19" s="306"/>
      <c r="DT19" s="306"/>
      <c r="DU19" s="306"/>
      <c r="DV19" s="306"/>
      <c r="DW19" s="306"/>
      <c r="DX19" s="306"/>
      <c r="DY19" s="306"/>
      <c r="DZ19" s="306"/>
      <c r="EA19" s="306"/>
      <c r="EB19" s="306"/>
      <c r="EC19" s="306"/>
    </row>
    <row r="20" spans="1:133" s="314" customFormat="1" ht="90" customHeight="1" thickBot="1" x14ac:dyDescent="0.3">
      <c r="A20" s="262">
        <v>15</v>
      </c>
      <c r="B20" s="11" t="s">
        <v>1031</v>
      </c>
      <c r="C20" s="11" t="s">
        <v>1032</v>
      </c>
      <c r="D20" s="12" t="s">
        <v>1033</v>
      </c>
      <c r="E20" s="12"/>
      <c r="F20" s="12">
        <v>44152</v>
      </c>
      <c r="G20" s="310" t="s">
        <v>1267</v>
      </c>
      <c r="H20" s="310" t="s">
        <v>1266</v>
      </c>
      <c r="I20" s="12">
        <v>44182</v>
      </c>
      <c r="J20" s="11" t="s">
        <v>737</v>
      </c>
      <c r="K20" s="311">
        <v>24.1</v>
      </c>
      <c r="L20" s="312">
        <v>16.5</v>
      </c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  <c r="CH20" s="313"/>
      <c r="CI20" s="313"/>
      <c r="CJ20" s="313"/>
      <c r="CK20" s="313"/>
      <c r="CL20" s="313"/>
      <c r="CM20" s="313"/>
      <c r="CN20" s="313"/>
      <c r="CO20" s="313"/>
      <c r="CP20" s="313"/>
      <c r="CQ20" s="313"/>
      <c r="CR20" s="313"/>
      <c r="CS20" s="313"/>
      <c r="CT20" s="313"/>
      <c r="CU20" s="313"/>
      <c r="CV20" s="313"/>
      <c r="CW20" s="313"/>
      <c r="CX20" s="313"/>
      <c r="CY20" s="313"/>
      <c r="CZ20" s="313"/>
      <c r="DA20" s="313"/>
      <c r="DB20" s="313"/>
      <c r="DC20" s="313"/>
      <c r="DD20" s="313"/>
      <c r="DE20" s="313"/>
      <c r="DF20" s="313"/>
      <c r="DG20" s="313"/>
      <c r="DH20" s="313"/>
      <c r="DI20" s="313"/>
      <c r="DJ20" s="313"/>
      <c r="DK20" s="313"/>
      <c r="DL20" s="313"/>
      <c r="DM20" s="313"/>
      <c r="DN20" s="313"/>
      <c r="DO20" s="313"/>
      <c r="DP20" s="313"/>
      <c r="DQ20" s="313"/>
      <c r="DR20" s="313"/>
      <c r="DS20" s="313"/>
      <c r="DT20" s="313"/>
      <c r="DU20" s="313"/>
      <c r="DV20" s="313"/>
      <c r="DW20" s="313"/>
      <c r="DX20" s="313"/>
      <c r="DY20" s="313"/>
      <c r="DZ20" s="313"/>
      <c r="EA20" s="313"/>
      <c r="EB20" s="313"/>
      <c r="EC20" s="313"/>
    </row>
    <row r="21" spans="1:133" s="314" customFormat="1" ht="90" customHeight="1" thickBot="1" x14ac:dyDescent="0.3">
      <c r="A21" s="95">
        <v>16</v>
      </c>
      <c r="B21" s="310" t="s">
        <v>1043</v>
      </c>
      <c r="C21" s="310" t="s">
        <v>1044</v>
      </c>
      <c r="D21" s="315"/>
      <c r="E21" s="310" t="s">
        <v>1045</v>
      </c>
      <c r="F21" s="315">
        <v>44076</v>
      </c>
      <c r="G21" s="310" t="s">
        <v>1268</v>
      </c>
      <c r="H21" s="310" t="s">
        <v>1269</v>
      </c>
      <c r="I21" s="315">
        <v>44225</v>
      </c>
      <c r="J21" s="310" t="s">
        <v>739</v>
      </c>
      <c r="K21" s="311">
        <v>11.9</v>
      </c>
      <c r="L21" s="312">
        <v>7.7</v>
      </c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  <c r="CH21" s="313"/>
      <c r="CI21" s="313"/>
      <c r="CJ21" s="313"/>
      <c r="CK21" s="313"/>
      <c r="CL21" s="313"/>
      <c r="CM21" s="313"/>
      <c r="CN21" s="313"/>
      <c r="CO21" s="313"/>
      <c r="CP21" s="313"/>
      <c r="CQ21" s="313"/>
      <c r="CR21" s="313"/>
      <c r="CS21" s="313"/>
      <c r="CT21" s="313"/>
      <c r="CU21" s="313"/>
      <c r="CV21" s="313"/>
      <c r="CW21" s="313"/>
      <c r="CX21" s="313"/>
      <c r="CY21" s="313"/>
      <c r="CZ21" s="313"/>
      <c r="DA21" s="313"/>
      <c r="DB21" s="313"/>
      <c r="DC21" s="313"/>
      <c r="DD21" s="313"/>
      <c r="DE21" s="313"/>
      <c r="DF21" s="313"/>
      <c r="DG21" s="313"/>
      <c r="DH21" s="313"/>
      <c r="DI21" s="313"/>
      <c r="DJ21" s="313"/>
      <c r="DK21" s="313"/>
      <c r="DL21" s="313"/>
      <c r="DM21" s="313"/>
      <c r="DN21" s="313"/>
      <c r="DO21" s="313"/>
      <c r="DP21" s="313"/>
      <c r="DQ21" s="313"/>
      <c r="DR21" s="313"/>
      <c r="DS21" s="313"/>
      <c r="DT21" s="313"/>
      <c r="DU21" s="313"/>
      <c r="DV21" s="313"/>
      <c r="DW21" s="313"/>
      <c r="DX21" s="313"/>
      <c r="DY21" s="313"/>
      <c r="DZ21" s="313"/>
      <c r="EA21" s="313"/>
      <c r="EB21" s="313"/>
      <c r="EC21" s="313"/>
    </row>
    <row r="22" spans="1:133" s="314" customFormat="1" ht="90" customHeight="1" thickBot="1" x14ac:dyDescent="0.3">
      <c r="A22" s="95"/>
      <c r="B22" s="310"/>
      <c r="C22" s="310"/>
      <c r="D22" s="310"/>
      <c r="E22" s="310"/>
      <c r="F22" s="315"/>
      <c r="G22" s="310"/>
      <c r="H22" s="310"/>
      <c r="I22" s="315"/>
      <c r="J22" s="316"/>
      <c r="K22" s="311"/>
      <c r="L22" s="312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/>
      <c r="CE22" s="313"/>
      <c r="CF22" s="313"/>
      <c r="CG22" s="313"/>
      <c r="CH22" s="313"/>
      <c r="CI22" s="313"/>
      <c r="CJ22" s="313"/>
      <c r="CK22" s="313"/>
      <c r="CL22" s="313"/>
      <c r="CM22" s="313"/>
      <c r="CN22" s="313"/>
      <c r="CO22" s="313"/>
      <c r="CP22" s="313"/>
      <c r="CQ22" s="313"/>
      <c r="CR22" s="313"/>
      <c r="CS22" s="313"/>
      <c r="CT22" s="313"/>
      <c r="CU22" s="313"/>
      <c r="CV22" s="313"/>
      <c r="CW22" s="313"/>
      <c r="CX22" s="313"/>
      <c r="CY22" s="313"/>
      <c r="CZ22" s="313"/>
      <c r="DA22" s="313"/>
      <c r="DB22" s="313"/>
      <c r="DC22" s="313"/>
      <c r="DD22" s="313"/>
      <c r="DE22" s="313"/>
      <c r="DF22" s="313"/>
      <c r="DG22" s="313"/>
      <c r="DH22" s="313"/>
      <c r="DI22" s="313"/>
      <c r="DJ22" s="313"/>
      <c r="DK22" s="313"/>
      <c r="DL22" s="313"/>
      <c r="DM22" s="313"/>
      <c r="DN22" s="313"/>
      <c r="DO22" s="313"/>
      <c r="DP22" s="313"/>
      <c r="DQ22" s="313"/>
      <c r="DR22" s="313"/>
      <c r="DS22" s="313"/>
      <c r="DT22" s="313"/>
      <c r="DU22" s="313"/>
      <c r="DV22" s="313"/>
      <c r="DW22" s="313"/>
      <c r="DX22" s="313"/>
      <c r="DY22" s="313"/>
      <c r="DZ22" s="313"/>
      <c r="EA22" s="313"/>
      <c r="EB22" s="313"/>
      <c r="EC22" s="313"/>
    </row>
    <row r="23" spans="1:133" s="314" customFormat="1" ht="90" customHeight="1" thickBot="1" x14ac:dyDescent="0.3">
      <c r="A23" s="97">
        <v>18</v>
      </c>
      <c r="B23" s="317"/>
      <c r="C23" s="318"/>
      <c r="D23" s="318"/>
      <c r="E23" s="318"/>
      <c r="F23" s="319"/>
      <c r="G23" s="318"/>
      <c r="H23" s="318"/>
      <c r="I23" s="319"/>
      <c r="J23" s="318"/>
      <c r="K23" s="311"/>
      <c r="L23" s="312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3"/>
      <c r="BQ23" s="313"/>
      <c r="BR23" s="313"/>
      <c r="BS23" s="313"/>
      <c r="BT23" s="313"/>
      <c r="BU23" s="313"/>
      <c r="BV23" s="313"/>
      <c r="BW23" s="313"/>
      <c r="BX23" s="313"/>
      <c r="BY23" s="313"/>
      <c r="BZ23" s="313"/>
      <c r="CA23" s="313"/>
      <c r="CB23" s="313"/>
      <c r="CC23" s="313"/>
      <c r="CD23" s="313"/>
      <c r="CE23" s="313"/>
      <c r="CF23" s="313"/>
      <c r="CG23" s="313"/>
      <c r="CH23" s="313"/>
      <c r="CI23" s="313"/>
      <c r="CJ23" s="313"/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  <c r="DD23" s="313"/>
      <c r="DE23" s="313"/>
      <c r="DF23" s="313"/>
      <c r="DG23" s="313"/>
      <c r="DH23" s="313"/>
      <c r="DI23" s="313"/>
      <c r="DJ23" s="313"/>
      <c r="DK23" s="313"/>
      <c r="DL23" s="313"/>
      <c r="DM23" s="313"/>
      <c r="DN23" s="313"/>
      <c r="DO23" s="313"/>
      <c r="DP23" s="313"/>
      <c r="DQ23" s="313"/>
      <c r="DR23" s="313"/>
      <c r="DS23" s="313"/>
      <c r="DT23" s="313"/>
      <c r="DU23" s="313"/>
      <c r="DV23" s="313"/>
      <c r="DW23" s="313"/>
      <c r="DX23" s="313"/>
      <c r="DY23" s="313"/>
      <c r="DZ23" s="313"/>
      <c r="EA23" s="313"/>
      <c r="EB23" s="313"/>
      <c r="EC23" s="313"/>
    </row>
    <row r="24" spans="1:133" s="314" customFormat="1" ht="90" customHeight="1" thickBot="1" x14ac:dyDescent="0.3">
      <c r="A24" s="98">
        <v>19</v>
      </c>
      <c r="B24" s="98"/>
      <c r="C24" s="98"/>
      <c r="D24" s="98"/>
      <c r="E24" s="98"/>
      <c r="F24" s="320"/>
      <c r="G24" s="98"/>
      <c r="H24" s="98"/>
      <c r="I24" s="320"/>
      <c r="J24" s="98"/>
      <c r="K24" s="311"/>
      <c r="L24" s="312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313"/>
      <c r="BH24" s="313"/>
      <c r="BI24" s="313"/>
      <c r="BJ24" s="313"/>
      <c r="BK24" s="313"/>
      <c r="BL24" s="313"/>
      <c r="BM24" s="313"/>
      <c r="BN24" s="313"/>
      <c r="BO24" s="313"/>
      <c r="BP24" s="313"/>
      <c r="BQ24" s="313"/>
      <c r="BR24" s="313"/>
      <c r="BS24" s="313"/>
      <c r="BT24" s="313"/>
      <c r="BU24" s="313"/>
      <c r="BV24" s="313"/>
      <c r="BW24" s="313"/>
      <c r="BX24" s="313"/>
      <c r="BY24" s="313"/>
      <c r="BZ24" s="313"/>
      <c r="CA24" s="313"/>
      <c r="CB24" s="313"/>
      <c r="CC24" s="313"/>
      <c r="CD24" s="313"/>
      <c r="CE24" s="313"/>
      <c r="CF24" s="313"/>
      <c r="CG24" s="313"/>
      <c r="CH24" s="313"/>
      <c r="CI24" s="313"/>
      <c r="CJ24" s="313"/>
      <c r="CK24" s="313"/>
      <c r="CL24" s="313"/>
      <c r="CM24" s="313"/>
      <c r="CN24" s="313"/>
      <c r="CO24" s="313"/>
      <c r="CP24" s="313"/>
      <c r="CQ24" s="313"/>
      <c r="CR24" s="313"/>
      <c r="CS24" s="313"/>
      <c r="CT24" s="313"/>
      <c r="CU24" s="313"/>
      <c r="CV24" s="313"/>
      <c r="CW24" s="313"/>
      <c r="CX24" s="313"/>
      <c r="CY24" s="313"/>
      <c r="CZ24" s="313"/>
      <c r="DA24" s="313"/>
      <c r="DB24" s="313"/>
      <c r="DC24" s="313"/>
      <c r="DD24" s="313"/>
      <c r="DE24" s="313"/>
      <c r="DF24" s="313"/>
      <c r="DG24" s="313"/>
      <c r="DH24" s="313"/>
      <c r="DI24" s="313"/>
      <c r="DJ24" s="313"/>
      <c r="DK24" s="313"/>
      <c r="DL24" s="313"/>
      <c r="DM24" s="313"/>
      <c r="DN24" s="313"/>
      <c r="DO24" s="313"/>
      <c r="DP24" s="313"/>
      <c r="DQ24" s="313"/>
      <c r="DR24" s="313"/>
      <c r="DS24" s="313"/>
      <c r="DT24" s="313"/>
      <c r="DU24" s="313"/>
      <c r="DV24" s="313"/>
      <c r="DW24" s="313"/>
      <c r="DX24" s="313"/>
      <c r="DY24" s="313"/>
      <c r="DZ24" s="313"/>
      <c r="EA24" s="313"/>
      <c r="EB24" s="313"/>
      <c r="EC24" s="313"/>
    </row>
    <row r="25" spans="1:133" s="314" customFormat="1" ht="90" customHeight="1" thickBot="1" x14ac:dyDescent="0.3">
      <c r="A25" s="98">
        <v>20</v>
      </c>
      <c r="B25" s="98"/>
      <c r="C25" s="303"/>
      <c r="D25" s="98"/>
      <c r="E25" s="98"/>
      <c r="F25" s="320"/>
      <c r="G25" s="98"/>
      <c r="H25" s="98"/>
      <c r="I25" s="320"/>
      <c r="J25" s="98"/>
      <c r="K25" s="311"/>
      <c r="L25" s="312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3"/>
      <c r="BV25" s="313"/>
      <c r="BW25" s="313"/>
      <c r="BX25" s="313"/>
      <c r="BY25" s="313"/>
      <c r="BZ25" s="313"/>
      <c r="CA25" s="313"/>
      <c r="CB25" s="313"/>
      <c r="CC25" s="313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  <c r="CO25" s="313"/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313"/>
      <c r="DA25" s="313"/>
      <c r="DB25" s="313"/>
      <c r="DC25" s="313"/>
      <c r="DD25" s="313"/>
      <c r="DE25" s="313"/>
      <c r="DF25" s="313"/>
      <c r="DG25" s="313"/>
      <c r="DH25" s="313"/>
      <c r="DI25" s="313"/>
      <c r="DJ25" s="313"/>
      <c r="DK25" s="313"/>
      <c r="DL25" s="313"/>
      <c r="DM25" s="313"/>
      <c r="DN25" s="313"/>
      <c r="DO25" s="313"/>
      <c r="DP25" s="313"/>
      <c r="DQ25" s="313"/>
      <c r="DR25" s="313"/>
      <c r="DS25" s="313"/>
      <c r="DT25" s="313"/>
      <c r="DU25" s="313"/>
      <c r="DV25" s="313"/>
      <c r="DW25" s="313"/>
      <c r="DX25" s="313"/>
      <c r="DY25" s="313"/>
      <c r="DZ25" s="313"/>
      <c r="EA25" s="313"/>
      <c r="EB25" s="313"/>
      <c r="EC25" s="313"/>
    </row>
    <row r="26" spans="1:133" s="314" customFormat="1" ht="90" customHeight="1" thickBot="1" x14ac:dyDescent="0.3">
      <c r="A26" s="98">
        <v>21</v>
      </c>
      <c r="B26" s="98"/>
      <c r="C26" s="98"/>
      <c r="D26" s="98"/>
      <c r="E26" s="98"/>
      <c r="F26" s="320"/>
      <c r="G26" s="98"/>
      <c r="H26" s="98"/>
      <c r="I26" s="98"/>
      <c r="J26" s="98"/>
      <c r="K26" s="311"/>
      <c r="L26" s="312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3"/>
      <c r="BL26" s="313"/>
      <c r="BM26" s="313"/>
      <c r="BN26" s="313"/>
      <c r="BO26" s="313"/>
      <c r="BP26" s="313"/>
      <c r="BQ26" s="313"/>
      <c r="BR26" s="313"/>
      <c r="BS26" s="313"/>
      <c r="BT26" s="313"/>
      <c r="BU26" s="313"/>
      <c r="BV26" s="313"/>
      <c r="BW26" s="313"/>
      <c r="BX26" s="313"/>
      <c r="BY26" s="313"/>
      <c r="BZ26" s="313"/>
      <c r="CA26" s="313"/>
      <c r="CB26" s="313"/>
      <c r="CC26" s="313"/>
      <c r="CD26" s="313"/>
      <c r="CE26" s="313"/>
      <c r="CF26" s="313"/>
      <c r="CG26" s="313"/>
      <c r="CH26" s="313"/>
      <c r="CI26" s="313"/>
      <c r="CJ26" s="313"/>
      <c r="CK26" s="313"/>
      <c r="CL26" s="313"/>
      <c r="CM26" s="313"/>
      <c r="CN26" s="313"/>
      <c r="CO26" s="313"/>
      <c r="CP26" s="313"/>
      <c r="CQ26" s="313"/>
      <c r="CR26" s="313"/>
      <c r="CS26" s="313"/>
      <c r="CT26" s="313"/>
      <c r="CU26" s="313"/>
      <c r="CV26" s="313"/>
      <c r="CW26" s="313"/>
      <c r="CX26" s="313"/>
      <c r="CY26" s="313"/>
      <c r="CZ26" s="313"/>
      <c r="DA26" s="313"/>
      <c r="DB26" s="313"/>
      <c r="DC26" s="313"/>
      <c r="DD26" s="313"/>
      <c r="DE26" s="313"/>
      <c r="DF26" s="313"/>
      <c r="DG26" s="313"/>
      <c r="DH26" s="313"/>
      <c r="DI26" s="313"/>
      <c r="DJ26" s="313"/>
      <c r="DK26" s="313"/>
      <c r="DL26" s="313"/>
      <c r="DM26" s="313"/>
      <c r="DN26" s="313"/>
      <c r="DO26" s="313"/>
      <c r="DP26" s="313"/>
      <c r="DQ26" s="313"/>
      <c r="DR26" s="313"/>
      <c r="DS26" s="313"/>
      <c r="DT26" s="313"/>
      <c r="DU26" s="313"/>
      <c r="DV26" s="313"/>
      <c r="DW26" s="313"/>
      <c r="DX26" s="313"/>
      <c r="DY26" s="313"/>
      <c r="DZ26" s="313"/>
      <c r="EA26" s="313"/>
      <c r="EB26" s="313"/>
      <c r="EC26" s="313"/>
    </row>
    <row r="27" spans="1:133" s="314" customFormat="1" ht="90" customHeight="1" thickBot="1" x14ac:dyDescent="0.3">
      <c r="A27" s="98">
        <v>22</v>
      </c>
      <c r="B27" s="98"/>
      <c r="C27" s="98"/>
      <c r="D27" s="98"/>
      <c r="E27" s="98"/>
      <c r="F27" s="320"/>
      <c r="G27" s="98"/>
      <c r="H27" s="98"/>
      <c r="I27" s="98"/>
      <c r="J27" s="98"/>
      <c r="K27" s="311"/>
      <c r="L27" s="312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3"/>
      <c r="BK27" s="313"/>
      <c r="BL27" s="313"/>
      <c r="BM27" s="313"/>
      <c r="BN27" s="313"/>
      <c r="BO27" s="313"/>
      <c r="BP27" s="313"/>
      <c r="BQ27" s="313"/>
      <c r="BR27" s="313"/>
      <c r="BS27" s="313"/>
      <c r="BT27" s="313"/>
      <c r="BU27" s="313"/>
      <c r="BV27" s="313"/>
      <c r="BW27" s="313"/>
      <c r="BX27" s="313"/>
      <c r="BY27" s="313"/>
      <c r="BZ27" s="313"/>
      <c r="CA27" s="313"/>
      <c r="CB27" s="313"/>
      <c r="CC27" s="313"/>
      <c r="CD27" s="313"/>
      <c r="CE27" s="313"/>
      <c r="CF27" s="313"/>
      <c r="CG27" s="313"/>
      <c r="CH27" s="313"/>
      <c r="CI27" s="313"/>
      <c r="CJ27" s="313"/>
      <c r="CK27" s="313"/>
      <c r="CL27" s="313"/>
      <c r="CM27" s="313"/>
      <c r="CN27" s="313"/>
      <c r="CO27" s="313"/>
      <c r="CP27" s="313"/>
      <c r="CQ27" s="313"/>
      <c r="CR27" s="313"/>
      <c r="CS27" s="313"/>
      <c r="CT27" s="313"/>
      <c r="CU27" s="313"/>
      <c r="CV27" s="313"/>
      <c r="CW27" s="313"/>
      <c r="CX27" s="313"/>
      <c r="CY27" s="313"/>
      <c r="CZ27" s="313"/>
      <c r="DA27" s="313"/>
      <c r="DB27" s="313"/>
      <c r="DC27" s="313"/>
      <c r="DD27" s="313"/>
      <c r="DE27" s="313"/>
      <c r="DF27" s="313"/>
      <c r="DG27" s="313"/>
      <c r="DH27" s="313"/>
      <c r="DI27" s="313"/>
      <c r="DJ27" s="313"/>
      <c r="DK27" s="313"/>
      <c r="DL27" s="313"/>
      <c r="DM27" s="313"/>
      <c r="DN27" s="313"/>
      <c r="DO27" s="313"/>
      <c r="DP27" s="313"/>
      <c r="DQ27" s="313"/>
      <c r="DR27" s="313"/>
      <c r="DS27" s="313"/>
      <c r="DT27" s="313"/>
      <c r="DU27" s="313"/>
      <c r="DV27" s="313"/>
      <c r="DW27" s="313"/>
      <c r="DX27" s="313"/>
      <c r="DY27" s="313"/>
      <c r="DZ27" s="313"/>
      <c r="EA27" s="313"/>
      <c r="EB27" s="313"/>
      <c r="EC27" s="313"/>
    </row>
    <row r="28" spans="1:133" s="314" customFormat="1" ht="90" customHeight="1" thickBot="1" x14ac:dyDescent="0.3">
      <c r="A28" s="98"/>
      <c r="B28" s="98"/>
      <c r="C28" s="98"/>
      <c r="D28" s="98"/>
      <c r="E28" s="98"/>
      <c r="F28" s="320"/>
      <c r="G28" s="98"/>
      <c r="H28" s="98"/>
      <c r="I28" s="98"/>
      <c r="J28" s="98"/>
      <c r="K28" s="311">
        <v>0</v>
      </c>
      <c r="L28" s="312">
        <f t="shared" ref="L28" si="0">SUM(L169)</f>
        <v>0</v>
      </c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3"/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  <c r="CH28" s="313"/>
      <c r="CI28" s="313"/>
      <c r="CJ28" s="313"/>
      <c r="CK28" s="313"/>
      <c r="CL28" s="313"/>
      <c r="CM28" s="313"/>
      <c r="CN28" s="313"/>
      <c r="CO28" s="313"/>
      <c r="CP28" s="313"/>
      <c r="CQ28" s="313"/>
      <c r="CR28" s="313"/>
      <c r="CS28" s="313"/>
      <c r="CT28" s="313"/>
      <c r="CU28" s="313"/>
      <c r="CV28" s="313"/>
      <c r="CW28" s="313"/>
      <c r="CX28" s="313"/>
      <c r="CY28" s="313"/>
      <c r="CZ28" s="313"/>
      <c r="DA28" s="313"/>
      <c r="DB28" s="313"/>
      <c r="DC28" s="313"/>
      <c r="DD28" s="313"/>
      <c r="DE28" s="313"/>
      <c r="DF28" s="313"/>
      <c r="DG28" s="313"/>
      <c r="DH28" s="313"/>
      <c r="DI28" s="313"/>
      <c r="DJ28" s="313"/>
      <c r="DK28" s="313"/>
      <c r="DL28" s="313"/>
      <c r="DM28" s="313"/>
      <c r="DN28" s="313"/>
      <c r="DO28" s="313"/>
      <c r="DP28" s="313"/>
      <c r="DQ28" s="313"/>
      <c r="DR28" s="313"/>
      <c r="DS28" s="313"/>
      <c r="DT28" s="313"/>
      <c r="DU28" s="313"/>
      <c r="DV28" s="313"/>
      <c r="DW28" s="313"/>
      <c r="DX28" s="313"/>
      <c r="DY28" s="313"/>
      <c r="DZ28" s="313"/>
      <c r="EA28" s="313"/>
      <c r="EB28" s="313"/>
      <c r="EC28" s="313"/>
    </row>
    <row r="29" spans="1:133" s="96" customFormat="1" ht="99" customHeight="1" thickBot="1" x14ac:dyDescent="0.3">
      <c r="K29" s="246">
        <f>SUM(K5:K28)</f>
        <v>224.39999999999998</v>
      </c>
      <c r="L29" s="245">
        <f>SUM(L5:L28)</f>
        <v>167.4</v>
      </c>
    </row>
    <row r="30" spans="1:133" s="26" customFormat="1" ht="99" customHeight="1" x14ac:dyDescent="0.25">
      <c r="A30" s="99"/>
      <c r="B30" s="100"/>
      <c r="C30" s="101"/>
      <c r="D30" s="102"/>
      <c r="E30" s="102"/>
      <c r="F30" s="103"/>
      <c r="G30" s="104"/>
      <c r="H30" s="102"/>
      <c r="I30" s="105"/>
      <c r="J30" s="102"/>
      <c r="K30" s="354"/>
      <c r="L30" s="354" t="s">
        <v>1100</v>
      </c>
    </row>
    <row r="31" spans="1:133" s="96" customFormat="1" ht="99" customHeight="1" x14ac:dyDescent="0.25">
      <c r="A31" s="106"/>
      <c r="B31" s="107"/>
      <c r="C31" s="107"/>
      <c r="D31" s="105"/>
      <c r="E31" s="105"/>
      <c r="F31" s="108"/>
      <c r="G31" s="104"/>
      <c r="H31" s="105"/>
      <c r="I31" s="105"/>
      <c r="J31" s="105"/>
      <c r="K31" s="355"/>
      <c r="L31" s="355"/>
    </row>
    <row r="32" spans="1:133" s="26" customFormat="1" ht="99" customHeight="1" x14ac:dyDescent="0.25">
      <c r="A32" s="99"/>
      <c r="B32" s="100"/>
      <c r="C32" s="100"/>
      <c r="D32" s="102"/>
      <c r="E32" s="102"/>
      <c r="F32" s="103"/>
      <c r="G32" s="104"/>
      <c r="H32" s="102"/>
      <c r="I32" s="102"/>
      <c r="J32" s="102"/>
      <c r="K32" s="354"/>
      <c r="L32" s="354"/>
    </row>
    <row r="33" spans="1:12" s="26" customFormat="1" ht="99" customHeight="1" x14ac:dyDescent="0.25">
      <c r="A33" s="99"/>
      <c r="B33" s="100"/>
      <c r="C33" s="100"/>
      <c r="D33" s="102"/>
      <c r="E33" s="102"/>
      <c r="F33" s="103"/>
      <c r="G33" s="104"/>
      <c r="H33" s="102"/>
      <c r="I33" s="102"/>
      <c r="J33" s="102"/>
      <c r="K33" s="354"/>
      <c r="L33" s="354"/>
    </row>
    <row r="34" spans="1:12" s="96" customFormat="1" ht="99" customHeight="1" x14ac:dyDescent="0.25">
      <c r="A34" s="106"/>
      <c r="B34" s="107"/>
      <c r="C34" s="107"/>
      <c r="D34" s="105"/>
      <c r="E34" s="105"/>
      <c r="F34" s="106"/>
      <c r="G34" s="109"/>
      <c r="H34" s="106"/>
      <c r="I34" s="106"/>
      <c r="J34" s="106"/>
      <c r="K34" s="356"/>
      <c r="L34" s="356"/>
    </row>
    <row r="35" spans="1:12" s="96" customFormat="1" ht="99" customHeight="1" x14ac:dyDescent="0.25">
      <c r="A35" s="106"/>
      <c r="B35" s="107"/>
      <c r="C35" s="107"/>
      <c r="D35" s="105"/>
      <c r="E35" s="105"/>
      <c r="F35" s="110"/>
      <c r="G35" s="109"/>
      <c r="H35" s="106"/>
      <c r="I35" s="106"/>
      <c r="J35" s="106"/>
      <c r="K35" s="356"/>
      <c r="L35" s="356"/>
    </row>
    <row r="36" spans="1:12" s="96" customFormat="1" ht="99" customHeight="1" x14ac:dyDescent="0.25">
      <c r="A36" s="106"/>
      <c r="B36" s="107"/>
      <c r="C36" s="107"/>
      <c r="D36" s="105"/>
      <c r="E36" s="105"/>
      <c r="F36" s="111"/>
      <c r="G36" s="109"/>
      <c r="H36" s="106"/>
      <c r="I36" s="106"/>
      <c r="J36" s="106"/>
      <c r="K36" s="356"/>
      <c r="L36" s="356"/>
    </row>
    <row r="37" spans="1:12" s="96" customFormat="1" ht="99" customHeight="1" x14ac:dyDescent="0.25">
      <c r="A37" s="106"/>
      <c r="B37" s="107"/>
      <c r="C37" s="107"/>
      <c r="D37" s="105"/>
      <c r="E37" s="105"/>
      <c r="F37" s="111"/>
      <c r="G37" s="109"/>
      <c r="H37" s="106"/>
      <c r="I37" s="106"/>
      <c r="J37" s="106"/>
      <c r="K37" s="356"/>
      <c r="L37" s="356"/>
    </row>
    <row r="38" spans="1:12" s="96" customFormat="1" ht="99" customHeight="1" x14ac:dyDescent="0.25">
      <c r="A38" s="106"/>
      <c r="B38" s="107"/>
      <c r="C38" s="107"/>
      <c r="D38" s="105"/>
      <c r="E38" s="105"/>
      <c r="F38" s="111"/>
      <c r="G38" s="109"/>
      <c r="H38" s="106"/>
      <c r="I38" s="106"/>
      <c r="J38" s="106"/>
      <c r="K38" s="356"/>
      <c r="L38" s="356"/>
    </row>
    <row r="39" spans="1:12" s="96" customFormat="1" ht="99" customHeight="1" x14ac:dyDescent="0.25">
      <c r="A39" s="106"/>
      <c r="B39" s="107"/>
      <c r="C39" s="107"/>
      <c r="D39" s="105"/>
      <c r="E39" s="105"/>
      <c r="F39" s="111"/>
      <c r="G39" s="112"/>
      <c r="H39" s="106"/>
      <c r="I39" s="106"/>
      <c r="J39" s="106"/>
      <c r="K39" s="356"/>
      <c r="L39" s="356"/>
    </row>
    <row r="40" spans="1:12" s="96" customFormat="1" ht="99" customHeight="1" x14ac:dyDescent="0.25">
      <c r="A40" s="106"/>
      <c r="B40" s="107"/>
      <c r="C40" s="109"/>
      <c r="F40" s="113"/>
      <c r="G40" s="112"/>
      <c r="H40" s="106"/>
      <c r="I40" s="106"/>
      <c r="J40" s="106"/>
      <c r="K40" s="356"/>
      <c r="L40" s="356"/>
    </row>
    <row r="41" spans="1:12" s="96" customFormat="1" ht="99" customHeight="1" x14ac:dyDescent="0.25">
      <c r="A41" s="106"/>
      <c r="B41" s="107"/>
      <c r="C41" s="109"/>
      <c r="F41" s="113"/>
      <c r="G41" s="112"/>
      <c r="H41" s="106"/>
      <c r="I41" s="106"/>
      <c r="J41" s="106"/>
      <c r="K41" s="356"/>
      <c r="L41" s="356"/>
    </row>
    <row r="42" spans="1:12" s="96" customFormat="1" ht="99" customHeight="1" x14ac:dyDescent="0.25">
      <c r="A42" s="106"/>
      <c r="B42" s="107"/>
      <c r="C42" s="109"/>
      <c r="F42" s="113"/>
      <c r="G42" s="112"/>
      <c r="H42" s="106"/>
      <c r="I42" s="106"/>
      <c r="J42" s="106"/>
      <c r="K42" s="356"/>
      <c r="L42" s="356"/>
    </row>
    <row r="43" spans="1:12" s="96" customFormat="1" ht="99" customHeight="1" x14ac:dyDescent="0.25">
      <c r="A43" s="106"/>
      <c r="B43" s="107"/>
      <c r="C43" s="109"/>
      <c r="F43" s="113"/>
      <c r="G43" s="112"/>
      <c r="H43" s="106"/>
      <c r="I43" s="106"/>
      <c r="J43" s="106"/>
      <c r="K43" s="356"/>
      <c r="L43" s="356"/>
    </row>
    <row r="44" spans="1:12" s="96" customFormat="1" ht="87.75" customHeight="1" x14ac:dyDescent="0.25">
      <c r="A44" s="106"/>
      <c r="B44" s="107"/>
      <c r="C44" s="109"/>
      <c r="F44" s="113"/>
      <c r="G44" s="106"/>
      <c r="H44" s="106"/>
      <c r="I44" s="106"/>
      <c r="J44" s="106"/>
      <c r="K44" s="356"/>
      <c r="L44" s="356"/>
    </row>
    <row r="45" spans="1:12" s="96" customFormat="1" ht="87.75" customHeight="1" x14ac:dyDescent="0.25">
      <c r="A45" s="106"/>
      <c r="B45" s="107"/>
      <c r="C45" s="109"/>
      <c r="F45" s="113"/>
      <c r="G45" s="112"/>
      <c r="H45" s="106"/>
      <c r="I45" s="106"/>
      <c r="J45" s="106"/>
      <c r="K45" s="356"/>
      <c r="L45" s="356"/>
    </row>
    <row r="46" spans="1:12" s="96" customFormat="1" ht="87.75" customHeight="1" x14ac:dyDescent="0.25">
      <c r="A46" s="106"/>
      <c r="B46" s="107"/>
      <c r="C46" s="109"/>
      <c r="F46" s="113"/>
      <c r="G46" s="112"/>
      <c r="H46" s="106"/>
      <c r="I46" s="106"/>
      <c r="J46" s="106"/>
      <c r="K46" s="356"/>
      <c r="L46" s="356"/>
    </row>
    <row r="47" spans="1:12" s="96" customFormat="1" ht="87.75" customHeight="1" x14ac:dyDescent="0.25">
      <c r="A47" s="106"/>
      <c r="B47" s="107"/>
      <c r="C47" s="109"/>
      <c r="F47" s="113"/>
      <c r="G47" s="112"/>
      <c r="H47" s="106"/>
      <c r="I47" s="106"/>
      <c r="J47" s="106"/>
      <c r="K47" s="356"/>
      <c r="L47" s="356"/>
    </row>
    <row r="48" spans="1:12" s="96" customFormat="1" ht="87.75" customHeight="1" x14ac:dyDescent="0.25">
      <c r="A48" s="106"/>
      <c r="B48" s="107"/>
      <c r="C48" s="109"/>
      <c r="F48" s="113"/>
      <c r="G48" s="112"/>
      <c r="H48" s="106"/>
      <c r="I48" s="106"/>
      <c r="J48" s="106"/>
      <c r="K48" s="356"/>
      <c r="L48" s="356"/>
    </row>
    <row r="49" spans="1:12" s="96" customFormat="1" ht="87.75" customHeight="1" x14ac:dyDescent="0.25">
      <c r="A49" s="106"/>
      <c r="B49" s="107"/>
      <c r="C49" s="109"/>
      <c r="F49" s="113"/>
      <c r="G49" s="112"/>
      <c r="H49" s="106"/>
      <c r="I49" s="106"/>
      <c r="J49" s="106"/>
      <c r="K49" s="356"/>
      <c r="L49" s="356"/>
    </row>
    <row r="50" spans="1:12" s="96" customFormat="1" ht="87.75" customHeight="1" x14ac:dyDescent="0.25">
      <c r="A50" s="106"/>
      <c r="B50" s="107"/>
      <c r="C50" s="109"/>
      <c r="F50" s="113"/>
      <c r="G50" s="112"/>
      <c r="H50" s="106"/>
      <c r="I50" s="106"/>
      <c r="J50" s="106"/>
      <c r="K50" s="356"/>
      <c r="L50" s="356"/>
    </row>
    <row r="51" spans="1:12" s="96" customFormat="1" ht="87.75" customHeight="1" x14ac:dyDescent="0.25">
      <c r="A51" s="106"/>
      <c r="B51" s="107"/>
      <c r="C51" s="109"/>
      <c r="F51" s="113"/>
      <c r="G51" s="112"/>
      <c r="H51" s="106"/>
      <c r="I51" s="106"/>
      <c r="J51" s="106"/>
      <c r="K51" s="356"/>
      <c r="L51" s="356"/>
    </row>
    <row r="52" spans="1:12" s="96" customFormat="1" ht="87.75" customHeight="1" x14ac:dyDescent="0.25">
      <c r="A52" s="106"/>
      <c r="B52" s="107"/>
      <c r="C52" s="109"/>
      <c r="F52" s="113"/>
      <c r="G52" s="112"/>
      <c r="H52" s="106"/>
      <c r="I52" s="106"/>
      <c r="J52" s="106"/>
      <c r="K52" s="356"/>
      <c r="L52" s="356"/>
    </row>
    <row r="53" spans="1:12" s="96" customFormat="1" ht="87.75" customHeight="1" x14ac:dyDescent="0.25">
      <c r="A53" s="106"/>
      <c r="B53" s="107"/>
      <c r="C53" s="109"/>
      <c r="F53" s="113"/>
      <c r="G53" s="112"/>
      <c r="H53" s="106"/>
      <c r="I53" s="106"/>
      <c r="J53" s="106"/>
      <c r="K53" s="356"/>
      <c r="L53" s="356"/>
    </row>
    <row r="54" spans="1:12" s="96" customFormat="1" ht="87.75" customHeight="1" x14ac:dyDescent="0.25">
      <c r="A54" s="106"/>
      <c r="B54" s="107"/>
      <c r="C54" s="109"/>
      <c r="E54" s="114"/>
      <c r="F54" s="113"/>
      <c r="G54" s="112"/>
      <c r="H54" s="106"/>
      <c r="I54" s="106"/>
      <c r="J54" s="106"/>
      <c r="K54" s="356"/>
      <c r="L54" s="356"/>
    </row>
    <row r="55" spans="1:12" s="96" customFormat="1" ht="87.75" customHeight="1" x14ac:dyDescent="0.25">
      <c r="A55" s="106"/>
      <c r="B55" s="107"/>
      <c r="C55" s="109"/>
      <c r="F55" s="113"/>
      <c r="G55" s="112"/>
      <c r="H55" s="106"/>
      <c r="I55" s="106"/>
      <c r="J55" s="106"/>
      <c r="K55" s="356"/>
      <c r="L55" s="356"/>
    </row>
    <row r="56" spans="1:12" s="96" customFormat="1" ht="87.75" customHeight="1" x14ac:dyDescent="0.25">
      <c r="A56" s="106"/>
      <c r="B56" s="107"/>
      <c r="C56" s="109"/>
      <c r="D56" s="109"/>
      <c r="F56" s="113"/>
      <c r="G56" s="112"/>
      <c r="H56" s="106"/>
      <c r="I56" s="106"/>
      <c r="J56" s="106"/>
      <c r="K56" s="356"/>
      <c r="L56" s="356"/>
    </row>
    <row r="57" spans="1:12" s="96" customFormat="1" ht="87.75" customHeight="1" x14ac:dyDescent="0.25">
      <c r="A57" s="106"/>
      <c r="B57" s="107"/>
      <c r="C57" s="109"/>
      <c r="F57" s="113"/>
      <c r="G57" s="112"/>
      <c r="H57" s="106"/>
      <c r="I57" s="106"/>
      <c r="J57" s="106"/>
      <c r="K57" s="356"/>
      <c r="L57" s="356"/>
    </row>
    <row r="58" spans="1:12" s="96" customFormat="1" ht="87.75" customHeight="1" x14ac:dyDescent="0.25">
      <c r="A58" s="106"/>
      <c r="B58" s="107"/>
      <c r="C58" s="109"/>
      <c r="F58" s="113"/>
      <c r="G58" s="112"/>
      <c r="H58" s="106"/>
      <c r="I58" s="106"/>
      <c r="J58" s="106"/>
      <c r="K58" s="356"/>
      <c r="L58" s="356"/>
    </row>
    <row r="59" spans="1:12" s="96" customFormat="1" ht="87.75" customHeight="1" x14ac:dyDescent="0.25">
      <c r="A59" s="106"/>
      <c r="B59" s="107"/>
      <c r="C59" s="109"/>
      <c r="F59" s="113"/>
      <c r="G59" s="112"/>
      <c r="H59" s="106"/>
      <c r="I59" s="106"/>
      <c r="J59" s="106"/>
      <c r="K59" s="356"/>
      <c r="L59" s="356"/>
    </row>
    <row r="60" spans="1:12" s="96" customFormat="1" ht="79.5" customHeight="1" x14ac:dyDescent="0.25">
      <c r="A60" s="106"/>
      <c r="B60" s="107"/>
      <c r="C60" s="109"/>
      <c r="F60" s="113"/>
      <c r="G60" s="112"/>
      <c r="K60" s="357"/>
      <c r="L60" s="357"/>
    </row>
    <row r="61" spans="1:12" s="26" customFormat="1" x14ac:dyDescent="0.25">
      <c r="K61" s="358"/>
      <c r="L61" s="358"/>
    </row>
    <row r="62" spans="1:12" s="26" customFormat="1" x14ac:dyDescent="0.25">
      <c r="K62" s="358"/>
      <c r="L62" s="358"/>
    </row>
    <row r="63" spans="1:12" s="26" customFormat="1" x14ac:dyDescent="0.25">
      <c r="K63" s="358"/>
      <c r="L63" s="358"/>
    </row>
  </sheetData>
  <mergeCells count="2">
    <mergeCell ref="B1:I1"/>
    <mergeCell ref="A3:L3"/>
  </mergeCells>
  <pageMargins left="0.25" right="0.25" top="0.75" bottom="0.75" header="0.3" footer="0.3"/>
  <pageSetup paperSize="9" scale="11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tabSelected="1" workbookViewId="0">
      <selection activeCell="H22" sqref="H22"/>
    </sheetView>
  </sheetViews>
  <sheetFormatPr defaultRowHeight="15" x14ac:dyDescent="0.25"/>
  <cols>
    <col min="1" max="1" width="37.140625" style="87" customWidth="1"/>
    <col min="2" max="2" width="11.28515625" style="87" customWidth="1"/>
    <col min="3" max="5" width="10.7109375" style="84" customWidth="1"/>
    <col min="6" max="6" width="12" style="84" customWidth="1"/>
    <col min="7" max="8" width="12.140625" style="84" customWidth="1"/>
    <col min="9" max="9" width="11.42578125" style="84" customWidth="1"/>
    <col min="10" max="11" width="11.85546875" style="84" customWidth="1"/>
    <col min="12" max="12" width="12.140625" style="84" customWidth="1"/>
    <col min="13" max="13" width="11.85546875" style="84" customWidth="1"/>
    <col min="14" max="21" width="9.140625" style="84"/>
  </cols>
  <sheetData>
    <row r="1" spans="1:21" s="83" customFormat="1" ht="15.75" customHeight="1" thickBot="1" x14ac:dyDescent="0.3">
      <c r="A1" s="529"/>
      <c r="B1" s="530" t="s">
        <v>245</v>
      </c>
      <c r="C1" s="530"/>
      <c r="D1" s="530"/>
      <c r="E1" s="531" t="s">
        <v>16</v>
      </c>
      <c r="F1" s="532"/>
      <c r="G1" s="533"/>
      <c r="H1" s="531" t="s">
        <v>246</v>
      </c>
      <c r="I1" s="532"/>
      <c r="J1" s="533"/>
      <c r="K1" s="526" t="s">
        <v>15</v>
      </c>
      <c r="L1" s="527"/>
      <c r="M1" s="528"/>
      <c r="N1" s="81"/>
      <c r="O1" s="81"/>
      <c r="P1" s="81"/>
      <c r="Q1" s="81"/>
      <c r="R1" s="81"/>
      <c r="S1" s="81"/>
      <c r="T1" s="81"/>
      <c r="U1" s="82"/>
    </row>
    <row r="2" spans="1:21" ht="15.75" thickBot="1" x14ac:dyDescent="0.3">
      <c r="A2" s="529"/>
      <c r="B2" s="162" t="s">
        <v>264</v>
      </c>
      <c r="C2" s="164" t="s">
        <v>247</v>
      </c>
      <c r="D2" s="153" t="s">
        <v>248</v>
      </c>
      <c r="E2" s="163" t="s">
        <v>265</v>
      </c>
      <c r="F2" s="153" t="s">
        <v>247</v>
      </c>
      <c r="G2" s="153" t="s">
        <v>248</v>
      </c>
      <c r="H2" s="153" t="s">
        <v>265</v>
      </c>
      <c r="I2" s="153" t="s">
        <v>247</v>
      </c>
      <c r="J2" s="153" t="s">
        <v>248</v>
      </c>
      <c r="K2" s="153" t="s">
        <v>265</v>
      </c>
      <c r="L2" s="153" t="s">
        <v>247</v>
      </c>
      <c r="M2" s="153" t="s">
        <v>248</v>
      </c>
    </row>
    <row r="3" spans="1:21" ht="18.75" customHeight="1" thickBot="1" x14ac:dyDescent="0.3">
      <c r="A3" s="85" t="s">
        <v>249</v>
      </c>
      <c r="B3" s="115">
        <f>ГФ!F13</f>
        <v>42</v>
      </c>
      <c r="C3" s="124">
        <f>ГФ!L13</f>
        <v>58.8</v>
      </c>
      <c r="D3" s="127">
        <f>ГФ!M13</f>
        <v>41.5</v>
      </c>
      <c r="E3" s="126">
        <f>ГФ!F18</f>
        <v>36</v>
      </c>
      <c r="F3" s="190">
        <f>ГФ!L18</f>
        <v>61.8</v>
      </c>
      <c r="G3" s="191">
        <f>ГФ!M18</f>
        <v>45.4</v>
      </c>
      <c r="H3" s="126"/>
      <c r="I3" s="124"/>
      <c r="J3" s="127"/>
      <c r="K3" s="116">
        <f>ГФ!F19</f>
        <v>78</v>
      </c>
      <c r="L3" s="128">
        <f t="shared" ref="L3:L11" si="0">C3+F3+I3</f>
        <v>120.6</v>
      </c>
      <c r="M3" s="118">
        <f t="shared" ref="M3:M11" si="1">D3+G3+J3</f>
        <v>86.9</v>
      </c>
      <c r="N3" s="249"/>
    </row>
    <row r="4" spans="1:21" ht="36" customHeight="1" thickBot="1" x14ac:dyDescent="0.3">
      <c r="A4" s="85" t="s">
        <v>379</v>
      </c>
      <c r="B4" s="119">
        <f>ИФФ!F27</f>
        <v>139</v>
      </c>
      <c r="C4" s="120">
        <f>ИФФ!L27</f>
        <v>177.20000000000002</v>
      </c>
      <c r="D4" s="121">
        <f>ИФФ!M27</f>
        <v>128.19999999999999</v>
      </c>
      <c r="E4" s="122">
        <f>ИФФ!F34</f>
        <v>60</v>
      </c>
      <c r="F4" s="192">
        <f>ИФФ!L34</f>
        <v>44.3</v>
      </c>
      <c r="G4" s="193">
        <f>ИФФ!M34</f>
        <v>37.1</v>
      </c>
      <c r="H4" s="122">
        <f>ИФФ!F49</f>
        <v>109</v>
      </c>
      <c r="I4" s="120">
        <f>ИФФ!L49</f>
        <v>169.09999999999997</v>
      </c>
      <c r="J4" s="121">
        <f>ИФФ!M49</f>
        <v>140</v>
      </c>
      <c r="K4" s="117">
        <f>ИФФ!F50</f>
        <v>308</v>
      </c>
      <c r="L4" s="128">
        <f t="shared" si="0"/>
        <v>390.59999999999997</v>
      </c>
      <c r="M4" s="118">
        <f t="shared" si="1"/>
        <v>305.29999999999995</v>
      </c>
      <c r="N4" s="249"/>
    </row>
    <row r="5" spans="1:21" ht="43.5" thickBot="1" x14ac:dyDescent="0.3">
      <c r="A5" s="85" t="s">
        <v>253</v>
      </c>
      <c r="B5" s="123">
        <f>ППФ!F20</f>
        <v>105</v>
      </c>
      <c r="C5" s="120">
        <f>ППФ!L20</f>
        <v>126.39999999999999</v>
      </c>
      <c r="D5" s="121">
        <f>ППФ!M20</f>
        <v>99</v>
      </c>
      <c r="E5" s="122">
        <f>ППФ!F26</f>
        <v>53</v>
      </c>
      <c r="F5" s="192">
        <f>ППФ!L26</f>
        <v>60</v>
      </c>
      <c r="G5" s="193">
        <f>ППФ!M26</f>
        <v>49</v>
      </c>
      <c r="H5" s="122">
        <f>ППФ!F32</f>
        <v>36</v>
      </c>
      <c r="I5" s="120">
        <f>ППФ!L32</f>
        <v>50.800000000000004</v>
      </c>
      <c r="J5" s="121">
        <f>ППФ!M32</f>
        <v>40.799999999999997</v>
      </c>
      <c r="K5" s="117">
        <f>ППФ!F33</f>
        <v>194</v>
      </c>
      <c r="L5" s="128">
        <f t="shared" si="0"/>
        <v>237.2</v>
      </c>
      <c r="M5" s="118">
        <f t="shared" si="1"/>
        <v>188.8</v>
      </c>
      <c r="N5" s="249"/>
    </row>
    <row r="6" spans="1:21" ht="22.5" customHeight="1" thickBot="1" x14ac:dyDescent="0.3">
      <c r="A6" s="85" t="s">
        <v>254</v>
      </c>
      <c r="B6" s="119">
        <f>СФ!F20</f>
        <v>91</v>
      </c>
      <c r="C6" s="124">
        <f>СФ!L20</f>
        <v>112</v>
      </c>
      <c r="D6" s="125">
        <f>СФ!M20</f>
        <v>83.800000000000011</v>
      </c>
      <c r="E6" s="126">
        <f>СФ!F24</f>
        <v>24</v>
      </c>
      <c r="F6" s="190">
        <f>СФ!L24</f>
        <v>28.9</v>
      </c>
      <c r="G6" s="191">
        <f>СФ!M24</f>
        <v>22.299999999999997</v>
      </c>
      <c r="H6" s="126">
        <f>СФ!F33</f>
        <v>60</v>
      </c>
      <c r="I6" s="124">
        <f>СФ!L33</f>
        <v>96.4</v>
      </c>
      <c r="J6" s="127">
        <f>СФ!M33</f>
        <v>81.3</v>
      </c>
      <c r="K6" s="116">
        <f>СФ!F34</f>
        <v>175</v>
      </c>
      <c r="L6" s="128">
        <f t="shared" si="0"/>
        <v>237.3</v>
      </c>
      <c r="M6" s="118">
        <f t="shared" si="1"/>
        <v>187.4</v>
      </c>
      <c r="N6" s="249"/>
    </row>
    <row r="7" spans="1:21" ht="43.5" thickBot="1" x14ac:dyDescent="0.3">
      <c r="A7" s="85" t="s">
        <v>252</v>
      </c>
      <c r="B7" s="119">
        <f>ФЕНМиТ!F29</f>
        <v>175</v>
      </c>
      <c r="C7" s="120">
        <f>ФЕНМиТ!L29</f>
        <v>236.50000000000003</v>
      </c>
      <c r="D7" s="121">
        <f>ФЕНМиТ!M29</f>
        <v>164.09999999999997</v>
      </c>
      <c r="E7" s="122">
        <f>ФЕНМиТ!F34</f>
        <v>36</v>
      </c>
      <c r="F7" s="192">
        <f>ФЕНМиТ!L34</f>
        <v>45.400000000000006</v>
      </c>
      <c r="G7" s="193">
        <f>ФЕНМиТ!M34</f>
        <v>33.200000000000003</v>
      </c>
      <c r="H7" s="122">
        <f>ФЕНМиТ!F38</f>
        <v>30</v>
      </c>
      <c r="I7" s="120">
        <f>ФЕНМиТ!L38</f>
        <v>40.5</v>
      </c>
      <c r="J7" s="121">
        <f>ФЕНМиТ!M38</f>
        <v>30.799999999999997</v>
      </c>
      <c r="K7" s="117">
        <f>ФЕНМиТ!F39</f>
        <v>241</v>
      </c>
      <c r="L7" s="128">
        <f t="shared" si="0"/>
        <v>322.40000000000003</v>
      </c>
      <c r="M7" s="118">
        <f t="shared" si="1"/>
        <v>228.09999999999997</v>
      </c>
      <c r="N7" s="249"/>
    </row>
    <row r="8" spans="1:21" ht="29.25" thickBot="1" x14ac:dyDescent="0.3">
      <c r="A8" s="85" t="s">
        <v>255</v>
      </c>
      <c r="B8" s="119">
        <f>ФКиИ!F15</f>
        <v>56</v>
      </c>
      <c r="C8" s="120">
        <f>ФКиИ!L15</f>
        <v>64.3</v>
      </c>
      <c r="D8" s="121">
        <f>ФКиИ!M15</f>
        <v>46.800000000000004</v>
      </c>
      <c r="E8" s="122">
        <f>ФКиИ!F18</f>
        <v>12</v>
      </c>
      <c r="F8" s="192">
        <f>ФКиИ!L18</f>
        <v>0</v>
      </c>
      <c r="G8" s="193">
        <f>ФКиИ!M18</f>
        <v>0</v>
      </c>
      <c r="H8" s="122">
        <f>ФКиИ!F21</f>
        <v>12</v>
      </c>
      <c r="I8" s="120">
        <f>ФКиИ!L21</f>
        <v>18.399999999999999</v>
      </c>
      <c r="J8" s="121">
        <f>ФКиИ!M21</f>
        <v>14.9</v>
      </c>
      <c r="K8" s="117">
        <f>ФКиИ!F22</f>
        <v>80</v>
      </c>
      <c r="L8" s="128">
        <f t="shared" si="0"/>
        <v>82.699999999999989</v>
      </c>
      <c r="M8" s="118">
        <f t="shared" si="1"/>
        <v>61.7</v>
      </c>
      <c r="N8" s="249"/>
    </row>
    <row r="9" spans="1:21" ht="29.25" thickBot="1" x14ac:dyDescent="0.3">
      <c r="A9" s="85" t="s">
        <v>251</v>
      </c>
      <c r="B9" s="119">
        <f>ФСиЭ!F23</f>
        <v>112</v>
      </c>
      <c r="C9" s="120">
        <f>ФСиЭ!L23</f>
        <v>114.80000000000001</v>
      </c>
      <c r="D9" s="121">
        <f>ФСиЭ!M23</f>
        <v>81.500000000000014</v>
      </c>
      <c r="E9" s="122">
        <f>ФСиЭ!F29</f>
        <v>24</v>
      </c>
      <c r="F9" s="192">
        <f>ФСиЭ!L29</f>
        <v>28.6</v>
      </c>
      <c r="G9" s="193">
        <f>ФСиЭ!M29</f>
        <v>22.200000000000003</v>
      </c>
      <c r="H9" s="122">
        <f>ФСиЭ!F35</f>
        <v>21</v>
      </c>
      <c r="I9" s="120">
        <f>ФСиЭ!L35</f>
        <v>20.6</v>
      </c>
      <c r="J9" s="121">
        <f>ФСиЭ!M35</f>
        <v>15</v>
      </c>
      <c r="K9" s="117">
        <f>ФСиЭ!F36</f>
        <v>157</v>
      </c>
      <c r="L9" s="128">
        <f t="shared" si="0"/>
        <v>164</v>
      </c>
      <c r="M9" s="118">
        <f t="shared" si="1"/>
        <v>118.70000000000002</v>
      </c>
      <c r="N9" s="249"/>
    </row>
    <row r="10" spans="1:21" ht="29.25" thickBot="1" x14ac:dyDescent="0.3">
      <c r="A10" s="85" t="s">
        <v>256</v>
      </c>
      <c r="B10" s="240">
        <f>ФФКиС!F11</f>
        <v>35</v>
      </c>
      <c r="C10" s="190">
        <f>ФФКиС!L11</f>
        <v>35.299999999999997</v>
      </c>
      <c r="D10" s="191">
        <f>ФФКиС!M11</f>
        <v>25.1</v>
      </c>
      <c r="E10" s="241">
        <f>ФФКиС!F15</f>
        <v>24</v>
      </c>
      <c r="F10" s="190">
        <f>ФФКиС!L15</f>
        <v>14.5</v>
      </c>
      <c r="G10" s="191">
        <f>ФФКиС!M15</f>
        <v>10.199999999999999</v>
      </c>
      <c r="H10" s="241">
        <f>ФФКиС!F19</f>
        <v>10</v>
      </c>
      <c r="I10" s="190">
        <f>ФФКиС!L19</f>
        <v>10.9</v>
      </c>
      <c r="J10" s="191">
        <f>ФФКиС!M19</f>
        <v>8</v>
      </c>
      <c r="K10" s="242">
        <f>ФФКиС!F20</f>
        <v>69</v>
      </c>
      <c r="L10" s="243">
        <f t="shared" si="0"/>
        <v>60.699999999999996</v>
      </c>
      <c r="M10" s="244">
        <f t="shared" si="1"/>
        <v>43.3</v>
      </c>
      <c r="N10" s="325"/>
    </row>
    <row r="11" spans="1:21" ht="29.25" thickBot="1" x14ac:dyDescent="0.3">
      <c r="A11" s="85" t="s">
        <v>257</v>
      </c>
      <c r="B11" s="119">
        <f>ФЭиУ!F20</f>
        <v>98</v>
      </c>
      <c r="C11" s="120">
        <f>ФЭиУ!L20</f>
        <v>130.9</v>
      </c>
      <c r="D11" s="121">
        <f>ФЭиУ!M20</f>
        <v>94.300000000000011</v>
      </c>
      <c r="E11" s="122">
        <f>ФЭиУ!F27</f>
        <v>60</v>
      </c>
      <c r="F11" s="192">
        <f>ФЭиУ!L27</f>
        <v>66.599999999999994</v>
      </c>
      <c r="G11" s="193">
        <f>ФЭиУ!M27</f>
        <v>53.1</v>
      </c>
      <c r="H11" s="122">
        <f>ФЭиУ!F34</f>
        <v>32</v>
      </c>
      <c r="I11" s="120">
        <f>ФЭиУ!L34</f>
        <v>45.599999999999994</v>
      </c>
      <c r="J11" s="121">
        <f>ФЭиУ!M34</f>
        <v>36</v>
      </c>
      <c r="K11" s="117">
        <f>ФЭиУ!F35</f>
        <v>190</v>
      </c>
      <c r="L11" s="128">
        <f t="shared" si="0"/>
        <v>243.1</v>
      </c>
      <c r="M11" s="118">
        <f t="shared" si="1"/>
        <v>183.4</v>
      </c>
      <c r="N11" s="249"/>
    </row>
    <row r="12" spans="1:21" ht="29.25" thickBot="1" x14ac:dyDescent="0.3">
      <c r="A12" s="85" t="s">
        <v>250</v>
      </c>
      <c r="B12" s="119">
        <f>ЭФ!F23</f>
        <v>116.1</v>
      </c>
      <c r="C12" s="120">
        <f>ЭФ!L23</f>
        <v>129.20000000000002</v>
      </c>
      <c r="D12" s="121">
        <f>ЭФ!M23</f>
        <v>87.5</v>
      </c>
      <c r="E12" s="122">
        <f>ЭФ!F29</f>
        <v>48</v>
      </c>
      <c r="F12" s="192">
        <f>ЭФ!L29</f>
        <v>45.6</v>
      </c>
      <c r="G12" s="193">
        <f>ЭФ!M37</f>
        <v>10.9</v>
      </c>
      <c r="H12" s="122">
        <f>ЭФ!F37</f>
        <v>17</v>
      </c>
      <c r="I12" s="120">
        <f>ЭФ!L37</f>
        <v>15.6</v>
      </c>
      <c r="J12" s="121">
        <f>ЭФ!M29</f>
        <v>31.9</v>
      </c>
      <c r="K12" s="117">
        <f>ЭФ!F38</f>
        <v>181.1</v>
      </c>
      <c r="L12" s="128">
        <f t="shared" ref="L12:L15" si="2">C12+F12+I12</f>
        <v>190.4</v>
      </c>
      <c r="M12" s="118">
        <f t="shared" ref="M12:M15" si="3">D12+G12+J12</f>
        <v>130.30000000000001</v>
      </c>
      <c r="N12" s="249"/>
    </row>
    <row r="13" spans="1:21" ht="20.25" customHeight="1" thickBot="1" x14ac:dyDescent="0.3">
      <c r="A13" s="85" t="s">
        <v>258</v>
      </c>
      <c r="B13" s="130">
        <f>ЮФ!F19</f>
        <v>98</v>
      </c>
      <c r="C13" s="131">
        <f>ЮФ!L19</f>
        <v>121.89999999999999</v>
      </c>
      <c r="D13" s="132">
        <f>ЮФ!M19</f>
        <v>94.699999999999989</v>
      </c>
      <c r="E13" s="133">
        <f>ЮФ!F25</f>
        <v>24</v>
      </c>
      <c r="F13" s="194">
        <f>ЮФ!L25</f>
        <v>29.6</v>
      </c>
      <c r="G13" s="195">
        <f>ЮФ!M25</f>
        <v>25.2</v>
      </c>
      <c r="H13" s="133">
        <f>ЮФ!F33</f>
        <v>62</v>
      </c>
      <c r="I13" s="131">
        <f>ЮФ!L33</f>
        <v>64.099999999999994</v>
      </c>
      <c r="J13" s="132">
        <f>ЮФ!M33</f>
        <v>52.099999999999994</v>
      </c>
      <c r="K13" s="134">
        <f>ЮФ!F34</f>
        <v>184</v>
      </c>
      <c r="L13" s="128">
        <f t="shared" si="2"/>
        <v>215.6</v>
      </c>
      <c r="M13" s="118">
        <f t="shared" si="3"/>
        <v>172</v>
      </c>
      <c r="N13" s="249"/>
    </row>
    <row r="14" spans="1:21" ht="20.25" customHeight="1" thickBot="1" x14ac:dyDescent="0.3">
      <c r="A14" s="247" t="s">
        <v>259</v>
      </c>
      <c r="B14" s="141">
        <f>'Общ. ун-т'!F29</f>
        <v>320</v>
      </c>
      <c r="C14" s="145">
        <f>'Общ. ун-т'!L29</f>
        <v>401.10000000000008</v>
      </c>
      <c r="D14" s="139">
        <f>'Общ. ун-т'!M29</f>
        <v>331.09999999999991</v>
      </c>
      <c r="E14" s="143">
        <f>'Общ. ун-т'!F33</f>
        <v>12</v>
      </c>
      <c r="F14" s="196">
        <f>'Общ. ун-т'!L33</f>
        <v>15.8</v>
      </c>
      <c r="G14" s="197">
        <f>'Общ. ун-т'!M33</f>
        <v>14.4</v>
      </c>
      <c r="H14" s="143">
        <f>'Общ. ун-т'!F45</f>
        <v>132</v>
      </c>
      <c r="I14" s="145">
        <f>'Общ. ун-т'!L45</f>
        <v>111.7</v>
      </c>
      <c r="J14" s="139">
        <f>'Общ. ун-т'!M45</f>
        <v>89.899999999999991</v>
      </c>
      <c r="K14" s="143">
        <f>'Общ. ун-т'!F46</f>
        <v>464</v>
      </c>
      <c r="L14" s="128">
        <f t="shared" si="2"/>
        <v>528.60000000000014</v>
      </c>
      <c r="M14" s="118">
        <f t="shared" si="3"/>
        <v>435.39999999999986</v>
      </c>
      <c r="N14" s="249"/>
    </row>
    <row r="15" spans="1:21" ht="22.5" customHeight="1" thickBot="1" x14ac:dyDescent="0.3">
      <c r="A15" s="248" t="s">
        <v>269</v>
      </c>
      <c r="B15" s="142">
        <f>РЦИО!F14</f>
        <v>10</v>
      </c>
      <c r="C15" s="146">
        <f>РЦИО!L14</f>
        <v>0</v>
      </c>
      <c r="D15" s="140">
        <f>РЦИО!M14</f>
        <v>0</v>
      </c>
      <c r="E15" s="144">
        <f>РЦИО!F10</f>
        <v>36</v>
      </c>
      <c r="F15" s="198">
        <f>РЦИО!L10</f>
        <v>52.2</v>
      </c>
      <c r="G15" s="199">
        <f>РЦИО!M10</f>
        <v>42</v>
      </c>
      <c r="H15" s="144">
        <f>РЦИО!F20</f>
        <v>0</v>
      </c>
      <c r="I15" s="146">
        <f>РЦИО!L20</f>
        <v>0</v>
      </c>
      <c r="J15" s="140">
        <f>РЦИО!M20</f>
        <v>0</v>
      </c>
      <c r="K15" s="144">
        <f>РЦИО!F21</f>
        <v>46</v>
      </c>
      <c r="L15" s="128">
        <f t="shared" si="2"/>
        <v>52.2</v>
      </c>
      <c r="M15" s="118">
        <f t="shared" si="3"/>
        <v>42</v>
      </c>
      <c r="N15" s="249"/>
    </row>
    <row r="16" spans="1:21" ht="39.75" customHeight="1" thickBot="1" x14ac:dyDescent="0.3">
      <c r="A16" s="280" t="s">
        <v>624</v>
      </c>
      <c r="B16" s="135">
        <f>ГТК!F9</f>
        <v>12</v>
      </c>
      <c r="C16" s="136">
        <f>ГТК!L9</f>
        <v>13.1</v>
      </c>
      <c r="D16" s="137">
        <f>ГТК!M9</f>
        <v>9.3000000000000007</v>
      </c>
      <c r="E16" s="138">
        <f>ГТК!F17</f>
        <v>0</v>
      </c>
      <c r="F16" s="200">
        <f>ГТК!L17</f>
        <v>0</v>
      </c>
      <c r="G16" s="201">
        <f>ГТК!M17</f>
        <v>0</v>
      </c>
      <c r="H16" s="138">
        <f>ГТК!F23</f>
        <v>0</v>
      </c>
      <c r="I16" s="136">
        <f>ГТК!L23</f>
        <v>0</v>
      </c>
      <c r="J16" s="137">
        <f>ГТК!M23</f>
        <v>0</v>
      </c>
      <c r="K16" s="128">
        <f>ГТК!F24</f>
        <v>12</v>
      </c>
      <c r="L16" s="128">
        <f>ГТК!L24</f>
        <v>13.1</v>
      </c>
      <c r="M16" s="118">
        <f>ГТК!M24</f>
        <v>9.3000000000000007</v>
      </c>
      <c r="N16" s="249">
        <f>M3+M4+M5+M6+M7+M8+M9+M10+M11+M12+M13+M14+M15+M16</f>
        <v>2192.6000000000004</v>
      </c>
    </row>
    <row r="17" spans="1:14" ht="23.25" customHeight="1" thickBot="1" x14ac:dyDescent="0.3">
      <c r="A17" s="85" t="s">
        <v>260</v>
      </c>
      <c r="B17" s="135"/>
      <c r="C17" s="136"/>
      <c r="D17" s="137"/>
      <c r="E17" s="138"/>
      <c r="F17" s="200"/>
      <c r="G17" s="201"/>
      <c r="H17" s="138"/>
      <c r="I17" s="136"/>
      <c r="J17" s="137"/>
      <c r="K17" s="128"/>
      <c r="L17" s="128">
        <f>'Вне ПЛАНА'!K29</f>
        <v>224.39999999999998</v>
      </c>
      <c r="M17" s="118">
        <f>'Вне ПЛАНА'!L29</f>
        <v>167.4</v>
      </c>
      <c r="N17" s="249"/>
    </row>
    <row r="18" spans="1:14" ht="21.75" thickBot="1" x14ac:dyDescent="0.35">
      <c r="A18" s="86" t="s">
        <v>15</v>
      </c>
      <c r="B18" s="186">
        <f t="shared" ref="B18:M18" si="4">SUM(B3:B17)</f>
        <v>1409.1</v>
      </c>
      <c r="C18" s="188">
        <f t="shared" si="4"/>
        <v>1721.5000000000002</v>
      </c>
      <c r="D18" s="189">
        <f t="shared" si="4"/>
        <v>1286.8999999999999</v>
      </c>
      <c r="E18" s="187">
        <f t="shared" si="4"/>
        <v>449</v>
      </c>
      <c r="F18" s="187">
        <f t="shared" si="4"/>
        <v>493.30000000000007</v>
      </c>
      <c r="G18" s="189">
        <f t="shared" si="4"/>
        <v>364.99999999999994</v>
      </c>
      <c r="H18" s="187">
        <f t="shared" si="4"/>
        <v>521</v>
      </c>
      <c r="I18" s="188">
        <f t="shared" si="4"/>
        <v>643.70000000000005</v>
      </c>
      <c r="J18" s="189">
        <f t="shared" si="4"/>
        <v>540.69999999999993</v>
      </c>
      <c r="K18" s="129">
        <f t="shared" si="4"/>
        <v>2379.1</v>
      </c>
      <c r="L18" s="129">
        <f t="shared" si="4"/>
        <v>3082.8999999999996</v>
      </c>
      <c r="M18" s="185">
        <f t="shared" si="4"/>
        <v>2360.0000000000005</v>
      </c>
      <c r="N18" s="249"/>
    </row>
  </sheetData>
  <mergeCells count="5">
    <mergeCell ref="K1:M1"/>
    <mergeCell ref="A1:A2"/>
    <mergeCell ref="B1:D1"/>
    <mergeCell ref="E1:G1"/>
    <mergeCell ref="H1:J1"/>
  </mergeCells>
  <pageMargins left="0.23622047244094491" right="0.23622047244094491" top="0.55118110236220474" bottom="0.55118110236220474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zoomScale="90" zoomScaleNormal="90" workbookViewId="0">
      <pane xSplit="6" ySplit="5" topLeftCell="G27" activePane="bottomRight" state="frozen"/>
      <selection pane="topRight" activeCell="G1" sqref="G1"/>
      <selection pane="bottomLeft" activeCell="A6" sqref="A6"/>
      <selection pane="bottomRight" activeCell="I33" sqref="I33"/>
    </sheetView>
  </sheetViews>
  <sheetFormatPr defaultRowHeight="15" x14ac:dyDescent="0.25"/>
  <cols>
    <col min="1" max="1" width="5.42578125" style="1" customWidth="1"/>
    <col min="2" max="2" width="21.85546875" style="1" customWidth="1"/>
    <col min="3" max="3" width="31.140625" style="25" customWidth="1"/>
    <col min="4" max="4" width="14.85546875" style="1" customWidth="1"/>
    <col min="5" max="5" width="10.7109375" style="1" customWidth="1"/>
    <col min="6" max="6" width="8.7109375" style="13" customWidth="1"/>
    <col min="7" max="7" width="15.28515625" style="335" customWidth="1"/>
    <col min="8" max="8" width="18" style="1" customWidth="1"/>
    <col min="9" max="9" width="17.5703125" style="1" customWidth="1"/>
    <col min="10" max="10" width="15.28515625" style="1" customWidth="1"/>
    <col min="11" max="11" width="14.7109375" style="1" customWidth="1"/>
    <col min="12" max="12" width="13.7109375" style="1" customWidth="1"/>
    <col min="13" max="13" width="11.85546875" style="1" customWidth="1"/>
    <col min="14" max="16384" width="9.140625" style="1"/>
  </cols>
  <sheetData>
    <row r="1" spans="1:13" ht="25.5" x14ac:dyDescent="0.35">
      <c r="A1" s="446" t="s">
        <v>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</row>
    <row r="2" spans="1:13" ht="26.25" x14ac:dyDescent="0.4">
      <c r="A2" s="2"/>
      <c r="B2" s="2"/>
      <c r="C2" s="2"/>
      <c r="D2" s="2"/>
      <c r="E2" s="2"/>
      <c r="F2" s="327"/>
      <c r="G2" s="334"/>
      <c r="H2" s="2"/>
      <c r="I2" s="2"/>
      <c r="J2" s="2"/>
      <c r="K2" s="2"/>
    </row>
    <row r="3" spans="1:13" ht="26.25" x14ac:dyDescent="0.4">
      <c r="A3" s="2"/>
      <c r="B3" s="2"/>
      <c r="C3" s="3" t="s">
        <v>731</v>
      </c>
      <c r="D3" s="2"/>
      <c r="E3" s="2"/>
      <c r="F3" s="327"/>
      <c r="G3" s="334"/>
      <c r="H3" s="2"/>
      <c r="I3" s="2"/>
      <c r="J3" s="2"/>
      <c r="K3" s="2"/>
    </row>
    <row r="4" spans="1:13" ht="15.75" thickBot="1" x14ac:dyDescent="0.3">
      <c r="A4" s="4"/>
      <c r="C4" s="5"/>
      <c r="D4" s="5"/>
      <c r="E4" s="5"/>
      <c r="F4" s="365"/>
    </row>
    <row r="5" spans="1:13" ht="32.25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336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3" s="13" customFormat="1" ht="48" thickBot="1" x14ac:dyDescent="0.3">
      <c r="A6" s="16">
        <v>1</v>
      </c>
      <c r="B6" s="154" t="s">
        <v>337</v>
      </c>
      <c r="C6" s="155" t="s">
        <v>338</v>
      </c>
      <c r="D6" s="155" t="s">
        <v>327</v>
      </c>
      <c r="E6" s="29" t="s">
        <v>159</v>
      </c>
      <c r="F6" s="30">
        <v>6</v>
      </c>
      <c r="G6" s="250">
        <v>43853</v>
      </c>
      <c r="H6" s="11" t="s">
        <v>767</v>
      </c>
      <c r="I6" s="12" t="s">
        <v>768</v>
      </c>
      <c r="J6" s="12">
        <v>43879</v>
      </c>
      <c r="K6" s="12" t="s">
        <v>739</v>
      </c>
      <c r="L6" s="11">
        <v>10.4</v>
      </c>
      <c r="M6" s="11">
        <v>5.6</v>
      </c>
    </row>
    <row r="7" spans="1:13" s="13" customFormat="1" ht="48" thickBot="1" x14ac:dyDescent="0.3">
      <c r="A7" s="29">
        <v>2</v>
      </c>
      <c r="B7" s="256" t="s">
        <v>339</v>
      </c>
      <c r="C7" s="157" t="s">
        <v>340</v>
      </c>
      <c r="D7" s="157" t="s">
        <v>327</v>
      </c>
      <c r="E7" s="16" t="s">
        <v>164</v>
      </c>
      <c r="F7" s="31">
        <v>7</v>
      </c>
      <c r="G7" s="12">
        <v>43956</v>
      </c>
      <c r="H7" s="11" t="s">
        <v>769</v>
      </c>
      <c r="I7" s="11" t="s">
        <v>772</v>
      </c>
      <c r="J7" s="12">
        <v>44022</v>
      </c>
      <c r="K7" s="12" t="s">
        <v>739</v>
      </c>
      <c r="L7" s="11">
        <v>10.199999999999999</v>
      </c>
      <c r="M7" s="11">
        <v>7.2</v>
      </c>
    </row>
    <row r="8" spans="1:13" s="13" customFormat="1" ht="32.25" thickBot="1" x14ac:dyDescent="0.3">
      <c r="A8" s="29">
        <v>3</v>
      </c>
      <c r="B8" s="256" t="s">
        <v>341</v>
      </c>
      <c r="C8" s="157" t="s">
        <v>342</v>
      </c>
      <c r="D8" s="157" t="s">
        <v>770</v>
      </c>
      <c r="E8" s="29" t="s">
        <v>160</v>
      </c>
      <c r="F8" s="30">
        <v>15</v>
      </c>
      <c r="G8" s="12">
        <v>43963</v>
      </c>
      <c r="H8" s="11" t="s">
        <v>773</v>
      </c>
      <c r="I8" s="11"/>
      <c r="J8" s="12">
        <v>43971</v>
      </c>
      <c r="K8" s="11" t="s">
        <v>739</v>
      </c>
      <c r="L8" s="11">
        <v>15.9</v>
      </c>
      <c r="M8" s="11">
        <v>11.8</v>
      </c>
    </row>
    <row r="9" spans="1:13" ht="48" thickBot="1" x14ac:dyDescent="0.3">
      <c r="A9" s="29">
        <v>4</v>
      </c>
      <c r="B9" s="154" t="s">
        <v>298</v>
      </c>
      <c r="C9" s="155" t="s">
        <v>343</v>
      </c>
      <c r="D9" s="155" t="s">
        <v>327</v>
      </c>
      <c r="E9" s="29" t="s">
        <v>168</v>
      </c>
      <c r="F9" s="30">
        <v>6</v>
      </c>
      <c r="G9" s="12">
        <v>43858</v>
      </c>
      <c r="H9" s="11" t="s">
        <v>774</v>
      </c>
      <c r="I9" s="11" t="s">
        <v>771</v>
      </c>
      <c r="J9" s="12">
        <v>43964</v>
      </c>
      <c r="K9" s="11" t="s">
        <v>739</v>
      </c>
      <c r="L9" s="11">
        <v>8.5</v>
      </c>
      <c r="M9" s="11">
        <v>6.1</v>
      </c>
    </row>
    <row r="10" spans="1:13" s="14" customFormat="1" ht="48" thickBot="1" x14ac:dyDescent="0.3">
      <c r="A10" s="29">
        <v>5</v>
      </c>
      <c r="B10" s="256" t="s">
        <v>344</v>
      </c>
      <c r="C10" s="157" t="s">
        <v>345</v>
      </c>
      <c r="D10" s="157" t="s">
        <v>327</v>
      </c>
      <c r="E10" s="29" t="s">
        <v>169</v>
      </c>
      <c r="F10" s="30">
        <v>10</v>
      </c>
      <c r="G10" s="12">
        <v>43941</v>
      </c>
      <c r="H10" s="11" t="s">
        <v>775</v>
      </c>
      <c r="I10" s="11" t="s">
        <v>1155</v>
      </c>
      <c r="J10" s="12">
        <v>44018</v>
      </c>
      <c r="K10" s="11" t="s">
        <v>739</v>
      </c>
      <c r="L10" s="11">
        <v>20.9</v>
      </c>
      <c r="M10" s="11">
        <v>15.7</v>
      </c>
    </row>
    <row r="11" spans="1:13" s="14" customFormat="1" ht="95.25" thickBot="1" x14ac:dyDescent="0.3">
      <c r="A11" s="29">
        <v>6</v>
      </c>
      <c r="B11" s="256" t="s">
        <v>792</v>
      </c>
      <c r="C11" s="157" t="s">
        <v>346</v>
      </c>
      <c r="D11" s="157" t="s">
        <v>327</v>
      </c>
      <c r="E11" s="29" t="s">
        <v>173</v>
      </c>
      <c r="F11" s="30">
        <v>6</v>
      </c>
      <c r="G11" s="12">
        <v>44096</v>
      </c>
      <c r="H11" s="11" t="s">
        <v>1153</v>
      </c>
      <c r="I11" s="11" t="s">
        <v>1154</v>
      </c>
      <c r="J11" s="12">
        <v>44225</v>
      </c>
      <c r="K11" s="11" t="s">
        <v>987</v>
      </c>
      <c r="L11" s="11">
        <v>7.7</v>
      </c>
      <c r="M11" s="11">
        <v>6.3</v>
      </c>
    </row>
    <row r="12" spans="1:13" s="14" customFormat="1" ht="48" thickBot="1" x14ac:dyDescent="0.3">
      <c r="A12" s="29">
        <v>7</v>
      </c>
      <c r="B12" s="154" t="s">
        <v>776</v>
      </c>
      <c r="C12" s="155" t="s">
        <v>777</v>
      </c>
      <c r="D12" s="155" t="s">
        <v>327</v>
      </c>
      <c r="E12" s="29" t="s">
        <v>174</v>
      </c>
      <c r="F12" s="30">
        <v>6</v>
      </c>
      <c r="G12" s="12">
        <v>43907</v>
      </c>
      <c r="H12" s="11" t="s">
        <v>778</v>
      </c>
      <c r="I12" s="11" t="s">
        <v>779</v>
      </c>
      <c r="J12" s="12">
        <v>43948</v>
      </c>
      <c r="K12" s="11" t="s">
        <v>739</v>
      </c>
      <c r="L12" s="11">
        <v>7.6</v>
      </c>
      <c r="M12" s="11">
        <v>5.6</v>
      </c>
    </row>
    <row r="13" spans="1:13" s="14" customFormat="1" ht="48" thickBot="1" x14ac:dyDescent="0.3">
      <c r="A13" s="29">
        <v>8</v>
      </c>
      <c r="B13" s="256" t="s">
        <v>780</v>
      </c>
      <c r="C13" s="157" t="s">
        <v>781</v>
      </c>
      <c r="D13" s="157" t="s">
        <v>327</v>
      </c>
      <c r="E13" s="29" t="s">
        <v>175</v>
      </c>
      <c r="F13" s="30">
        <v>6</v>
      </c>
      <c r="G13" s="12">
        <v>44096</v>
      </c>
      <c r="H13" s="11" t="s">
        <v>1156</v>
      </c>
      <c r="I13" s="11" t="s">
        <v>1157</v>
      </c>
      <c r="J13" s="12">
        <v>44248</v>
      </c>
      <c r="K13" s="11" t="s">
        <v>739</v>
      </c>
      <c r="L13" s="11">
        <v>7</v>
      </c>
      <c r="M13" s="11">
        <v>5.3</v>
      </c>
    </row>
    <row r="14" spans="1:13" s="14" customFormat="1" ht="32.25" thickBot="1" x14ac:dyDescent="0.3">
      <c r="A14" s="29">
        <v>9</v>
      </c>
      <c r="B14" s="154" t="s">
        <v>782</v>
      </c>
      <c r="C14" s="155" t="s">
        <v>783</v>
      </c>
      <c r="D14" s="155" t="s">
        <v>327</v>
      </c>
      <c r="E14" s="29" t="s">
        <v>176</v>
      </c>
      <c r="F14" s="30">
        <v>6</v>
      </c>
      <c r="G14" s="12"/>
      <c r="H14" s="11"/>
      <c r="I14" s="11"/>
      <c r="J14" s="12"/>
      <c r="K14" s="11"/>
      <c r="L14" s="11"/>
      <c r="M14" s="11"/>
    </row>
    <row r="15" spans="1:13" s="14" customFormat="1" ht="48" thickBot="1" x14ac:dyDescent="0.3">
      <c r="A15" s="29">
        <v>10</v>
      </c>
      <c r="B15" s="256" t="s">
        <v>347</v>
      </c>
      <c r="C15" s="157" t="s">
        <v>784</v>
      </c>
      <c r="D15" s="157" t="s">
        <v>327</v>
      </c>
      <c r="E15" s="29" t="s">
        <v>181</v>
      </c>
      <c r="F15" s="30">
        <v>6</v>
      </c>
      <c r="G15" s="12">
        <v>43956</v>
      </c>
      <c r="H15" s="11" t="s">
        <v>785</v>
      </c>
      <c r="I15" s="11" t="s">
        <v>786</v>
      </c>
      <c r="J15" s="12">
        <v>44020</v>
      </c>
      <c r="K15" s="11" t="s">
        <v>739</v>
      </c>
      <c r="L15" s="11">
        <v>12.9</v>
      </c>
      <c r="M15" s="11">
        <v>9.1999999999999993</v>
      </c>
    </row>
    <row r="16" spans="1:13" s="14" customFormat="1" ht="48" thickBot="1" x14ac:dyDescent="0.3">
      <c r="A16" s="29">
        <v>11</v>
      </c>
      <c r="B16" s="256" t="s">
        <v>348</v>
      </c>
      <c r="C16" s="157" t="s">
        <v>349</v>
      </c>
      <c r="D16" s="157" t="s">
        <v>327</v>
      </c>
      <c r="E16" s="29" t="s">
        <v>190</v>
      </c>
      <c r="F16" s="30">
        <v>6</v>
      </c>
      <c r="G16" s="12">
        <v>44130</v>
      </c>
      <c r="H16" s="11" t="s">
        <v>1077</v>
      </c>
      <c r="I16" s="11" t="s">
        <v>1074</v>
      </c>
      <c r="J16" s="12">
        <v>44286</v>
      </c>
      <c r="K16" s="11" t="s">
        <v>739</v>
      </c>
      <c r="L16" s="11">
        <v>7.4</v>
      </c>
      <c r="M16" s="11">
        <v>4.9000000000000004</v>
      </c>
    </row>
    <row r="17" spans="1:13" s="14" customFormat="1" ht="32.25" thickBot="1" x14ac:dyDescent="0.3">
      <c r="A17" s="29">
        <v>12</v>
      </c>
      <c r="B17" s="154" t="s">
        <v>350</v>
      </c>
      <c r="C17" s="155" t="s">
        <v>351</v>
      </c>
      <c r="D17" s="155" t="s">
        <v>327</v>
      </c>
      <c r="E17" s="29" t="s">
        <v>196</v>
      </c>
      <c r="F17" s="30">
        <v>6</v>
      </c>
      <c r="G17" s="12"/>
      <c r="H17" s="11"/>
      <c r="I17" s="11"/>
      <c r="J17" s="12"/>
      <c r="K17" s="11"/>
      <c r="L17" s="11"/>
      <c r="M17" s="11"/>
    </row>
    <row r="18" spans="1:13" s="14" customFormat="1" ht="32.25" thickBot="1" x14ac:dyDescent="0.3">
      <c r="A18" s="29">
        <v>13</v>
      </c>
      <c r="B18" s="256" t="s">
        <v>352</v>
      </c>
      <c r="C18" s="157" t="s">
        <v>353</v>
      </c>
      <c r="D18" s="157" t="s">
        <v>327</v>
      </c>
      <c r="E18" s="29" t="s">
        <v>191</v>
      </c>
      <c r="F18" s="30">
        <v>6</v>
      </c>
      <c r="G18" s="12">
        <v>43999</v>
      </c>
      <c r="H18" s="11"/>
      <c r="I18" s="11" t="s">
        <v>990</v>
      </c>
      <c r="J18" s="12">
        <v>44081</v>
      </c>
      <c r="K18" s="11" t="s">
        <v>739</v>
      </c>
      <c r="L18" s="11">
        <v>8.6</v>
      </c>
      <c r="M18" s="11">
        <v>4.8</v>
      </c>
    </row>
    <row r="19" spans="1:13" s="14" customFormat="1" ht="42" customHeight="1" thickBot="1" x14ac:dyDescent="0.3">
      <c r="A19" s="29">
        <v>14</v>
      </c>
      <c r="B19" s="256" t="s">
        <v>354</v>
      </c>
      <c r="C19" s="157" t="s">
        <v>355</v>
      </c>
      <c r="D19" s="157" t="s">
        <v>327</v>
      </c>
      <c r="E19" s="29" t="s">
        <v>187</v>
      </c>
      <c r="F19" s="30">
        <v>6</v>
      </c>
      <c r="G19" s="12">
        <v>44015</v>
      </c>
      <c r="H19" s="11"/>
      <c r="I19" s="11" t="s">
        <v>1005</v>
      </c>
      <c r="J19" s="12">
        <v>44095</v>
      </c>
      <c r="K19" s="12" t="s">
        <v>739</v>
      </c>
      <c r="L19" s="11">
        <v>8.4</v>
      </c>
      <c r="M19" s="11">
        <v>5.0999999999999996</v>
      </c>
    </row>
    <row r="20" spans="1:13" s="14" customFormat="1" ht="32.25" thickBot="1" x14ac:dyDescent="0.3">
      <c r="A20" s="29">
        <v>15</v>
      </c>
      <c r="B20" s="154" t="s">
        <v>356</v>
      </c>
      <c r="C20" s="155" t="s">
        <v>357</v>
      </c>
      <c r="D20" s="155" t="s">
        <v>327</v>
      </c>
      <c r="E20" s="29" t="s">
        <v>185</v>
      </c>
      <c r="F20" s="30">
        <v>6</v>
      </c>
      <c r="G20" s="12">
        <v>44012</v>
      </c>
      <c r="H20" s="11" t="s">
        <v>1024</v>
      </c>
      <c r="I20" s="11" t="s">
        <v>1019</v>
      </c>
      <c r="J20" s="443">
        <v>44158</v>
      </c>
      <c r="K20" s="11" t="s">
        <v>750</v>
      </c>
      <c r="L20" s="11">
        <v>9.5</v>
      </c>
      <c r="M20" s="11">
        <v>7.4</v>
      </c>
    </row>
    <row r="21" spans="1:13" s="14" customFormat="1" ht="48" thickBot="1" x14ac:dyDescent="0.3">
      <c r="A21" s="29">
        <v>16</v>
      </c>
      <c r="B21" s="256" t="s">
        <v>358</v>
      </c>
      <c r="C21" s="157" t="s">
        <v>359</v>
      </c>
      <c r="D21" s="157" t="s">
        <v>360</v>
      </c>
      <c r="E21" s="29" t="s">
        <v>186</v>
      </c>
      <c r="F21" s="30">
        <v>6</v>
      </c>
      <c r="G21" s="12">
        <v>44145</v>
      </c>
      <c r="H21" s="11" t="s">
        <v>1090</v>
      </c>
      <c r="I21" s="11" t="s">
        <v>1308</v>
      </c>
      <c r="J21" s="12">
        <v>44309</v>
      </c>
      <c r="K21" s="11" t="s">
        <v>739</v>
      </c>
      <c r="L21" s="11">
        <v>6</v>
      </c>
      <c r="M21" s="11">
        <v>5.6</v>
      </c>
    </row>
    <row r="22" spans="1:13" s="14" customFormat="1" ht="48" thickBot="1" x14ac:dyDescent="0.3">
      <c r="A22" s="29">
        <v>17</v>
      </c>
      <c r="B22" s="256" t="s">
        <v>361</v>
      </c>
      <c r="C22" s="157" t="s">
        <v>362</v>
      </c>
      <c r="D22" s="157" t="s">
        <v>360</v>
      </c>
      <c r="E22" s="29" t="s">
        <v>193</v>
      </c>
      <c r="F22" s="30">
        <v>6</v>
      </c>
      <c r="G22" s="12">
        <v>44155</v>
      </c>
      <c r="H22" s="11" t="s">
        <v>1107</v>
      </c>
      <c r="I22" s="11" t="s">
        <v>1294</v>
      </c>
      <c r="J22" s="12">
        <v>44349</v>
      </c>
      <c r="K22" s="11" t="s">
        <v>739</v>
      </c>
      <c r="L22" s="11">
        <v>7.8</v>
      </c>
      <c r="M22" s="11">
        <v>5.0999999999999996</v>
      </c>
    </row>
    <row r="23" spans="1:13" s="14" customFormat="1" ht="32.25" thickBot="1" x14ac:dyDescent="0.3">
      <c r="A23" s="29">
        <v>18</v>
      </c>
      <c r="B23" s="154" t="s">
        <v>363</v>
      </c>
      <c r="C23" s="155" t="s">
        <v>364</v>
      </c>
      <c r="D23" s="155" t="s">
        <v>327</v>
      </c>
      <c r="E23" s="29" t="s">
        <v>201</v>
      </c>
      <c r="F23" s="30">
        <v>6</v>
      </c>
      <c r="G23" s="12">
        <v>44091</v>
      </c>
      <c r="H23" s="11" t="s">
        <v>1159</v>
      </c>
      <c r="I23" s="11" t="s">
        <v>1158</v>
      </c>
      <c r="J23" s="12">
        <v>44187</v>
      </c>
      <c r="K23" s="11" t="s">
        <v>1048</v>
      </c>
      <c r="L23" s="11">
        <v>7.1</v>
      </c>
      <c r="M23" s="11">
        <v>5.3</v>
      </c>
    </row>
    <row r="24" spans="1:13" s="14" customFormat="1" ht="48" thickBot="1" x14ac:dyDescent="0.3">
      <c r="A24" s="29">
        <v>19</v>
      </c>
      <c r="B24" s="284" t="s">
        <v>365</v>
      </c>
      <c r="C24" s="285" t="s">
        <v>366</v>
      </c>
      <c r="D24" s="157" t="s">
        <v>327</v>
      </c>
      <c r="E24" s="29" t="s">
        <v>182</v>
      </c>
      <c r="F24" s="30">
        <v>7</v>
      </c>
      <c r="G24" s="12">
        <v>44124</v>
      </c>
      <c r="H24" s="11" t="s">
        <v>1160</v>
      </c>
      <c r="I24" s="11" t="s">
        <v>1161</v>
      </c>
      <c r="J24" s="12">
        <v>44277</v>
      </c>
      <c r="K24" s="11" t="s">
        <v>739</v>
      </c>
      <c r="L24" s="11">
        <v>9</v>
      </c>
      <c r="M24" s="11">
        <v>7.3</v>
      </c>
    </row>
    <row r="25" spans="1:13" s="14" customFormat="1" ht="63.75" thickBot="1" x14ac:dyDescent="0.3">
      <c r="A25" s="65">
        <v>20</v>
      </c>
      <c r="B25" s="282" t="s">
        <v>299</v>
      </c>
      <c r="C25" s="283" t="s">
        <v>1306</v>
      </c>
      <c r="D25" s="155" t="s">
        <v>327</v>
      </c>
      <c r="E25" s="29" t="s">
        <v>197</v>
      </c>
      <c r="F25" s="30">
        <v>10</v>
      </c>
      <c r="G25" s="76">
        <v>44091</v>
      </c>
      <c r="H25" s="16" t="s">
        <v>1302</v>
      </c>
      <c r="I25" s="16" t="s">
        <v>1309</v>
      </c>
      <c r="J25" s="76">
        <v>44383</v>
      </c>
      <c r="K25" s="16" t="s">
        <v>739</v>
      </c>
      <c r="L25" s="16">
        <v>12.3</v>
      </c>
      <c r="M25" s="16">
        <v>9.9</v>
      </c>
    </row>
    <row r="26" spans="1:13" ht="16.5" thickBot="1" x14ac:dyDescent="0.3">
      <c r="A26" s="41"/>
      <c r="B26" s="42"/>
      <c r="C26" s="43"/>
      <c r="D26" s="29"/>
      <c r="E26" s="29"/>
      <c r="F26" s="30"/>
      <c r="G26" s="39"/>
      <c r="H26" s="15"/>
      <c r="I26" s="15"/>
      <c r="J26" s="40"/>
      <c r="K26" s="15"/>
      <c r="L26" s="17"/>
      <c r="M26" s="17"/>
    </row>
    <row r="27" spans="1:13" ht="15.75" x14ac:dyDescent="0.25">
      <c r="A27" s="447" t="s">
        <v>15</v>
      </c>
      <c r="B27" s="448"/>
      <c r="C27" s="448"/>
      <c r="D27" s="449"/>
      <c r="E27" s="35"/>
      <c r="F27" s="52">
        <f>SUM(F6:F26)</f>
        <v>139</v>
      </c>
      <c r="G27" s="339"/>
      <c r="H27" s="37"/>
      <c r="I27" s="37"/>
      <c r="J27" s="37"/>
      <c r="K27" s="37"/>
      <c r="L27" s="36">
        <f>SUM(L6:L26)</f>
        <v>177.20000000000002</v>
      </c>
      <c r="M27" s="36">
        <f>SUM(M6:M26)</f>
        <v>128.19999999999999</v>
      </c>
    </row>
    <row r="28" spans="1:13" ht="16.5" thickBot="1" x14ac:dyDescent="0.3">
      <c r="A28" s="450" t="s">
        <v>16</v>
      </c>
      <c r="B28" s="451"/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2"/>
    </row>
    <row r="29" spans="1:13" ht="69" customHeight="1" thickBot="1" x14ac:dyDescent="0.3">
      <c r="A29" s="17">
        <v>21</v>
      </c>
      <c r="B29" s="38" t="s">
        <v>667</v>
      </c>
      <c r="C29" s="239" t="s">
        <v>1063</v>
      </c>
      <c r="D29" s="70" t="s">
        <v>280</v>
      </c>
      <c r="E29" s="16" t="s">
        <v>149</v>
      </c>
      <c r="F29" s="31">
        <v>12</v>
      </c>
      <c r="G29" s="76">
        <v>43972</v>
      </c>
      <c r="H29" s="11" t="s">
        <v>787</v>
      </c>
      <c r="I29" s="11" t="s">
        <v>993</v>
      </c>
      <c r="J29" s="12">
        <v>44088</v>
      </c>
      <c r="K29" s="11" t="s">
        <v>739</v>
      </c>
      <c r="L29" s="11">
        <v>14.2</v>
      </c>
      <c r="M29" s="11">
        <v>11.7</v>
      </c>
    </row>
    <row r="30" spans="1:13" s="21" customFormat="1" ht="48" thickBot="1" x14ac:dyDescent="0.3">
      <c r="A30" s="16">
        <v>22</v>
      </c>
      <c r="B30" s="38" t="s">
        <v>817</v>
      </c>
      <c r="C30" s="239" t="s">
        <v>818</v>
      </c>
      <c r="D30" s="70" t="s">
        <v>280</v>
      </c>
      <c r="E30" s="29" t="s">
        <v>22</v>
      </c>
      <c r="F30" s="30">
        <v>12</v>
      </c>
      <c r="G30" s="370">
        <v>43999</v>
      </c>
      <c r="H30" s="369" t="s">
        <v>819</v>
      </c>
      <c r="I30" s="369" t="s">
        <v>1162</v>
      </c>
      <c r="J30" s="370">
        <v>44092</v>
      </c>
      <c r="K30" s="369" t="s">
        <v>739</v>
      </c>
      <c r="L30" s="369">
        <v>15.1</v>
      </c>
      <c r="M30" s="369">
        <v>13</v>
      </c>
    </row>
    <row r="31" spans="1:13" s="21" customFormat="1" ht="48" thickBot="1" x14ac:dyDescent="0.3">
      <c r="A31" s="16">
        <v>23</v>
      </c>
      <c r="B31" s="38" t="s">
        <v>668</v>
      </c>
      <c r="C31" s="239" t="s">
        <v>367</v>
      </c>
      <c r="D31" s="70" t="s">
        <v>280</v>
      </c>
      <c r="E31" s="29" t="s">
        <v>198</v>
      </c>
      <c r="F31" s="30">
        <v>12</v>
      </c>
      <c r="G31" s="370">
        <v>44053</v>
      </c>
      <c r="H31" s="369" t="s">
        <v>1163</v>
      </c>
      <c r="I31" s="369" t="s">
        <v>1164</v>
      </c>
      <c r="J31" s="370">
        <v>44116</v>
      </c>
      <c r="K31" s="369" t="s">
        <v>739</v>
      </c>
      <c r="L31" s="369">
        <v>15</v>
      </c>
      <c r="M31" s="369">
        <v>12.4</v>
      </c>
    </row>
    <row r="32" spans="1:13" s="21" customFormat="1" ht="32.25" thickBot="1" x14ac:dyDescent="0.3">
      <c r="A32" s="16">
        <v>24</v>
      </c>
      <c r="B32" s="38" t="s">
        <v>669</v>
      </c>
      <c r="C32" s="239" t="s">
        <v>368</v>
      </c>
      <c r="D32" s="70" t="s">
        <v>280</v>
      </c>
      <c r="E32" s="29" t="s">
        <v>100</v>
      </c>
      <c r="F32" s="30">
        <v>12</v>
      </c>
      <c r="G32" s="370">
        <v>44168</v>
      </c>
      <c r="H32" s="369" t="s">
        <v>1321</v>
      </c>
      <c r="I32" s="369" t="s">
        <v>1336</v>
      </c>
      <c r="J32" s="370"/>
      <c r="K32" s="369"/>
      <c r="L32" s="369"/>
      <c r="M32" s="369"/>
    </row>
    <row r="33" spans="1:14" s="21" customFormat="1" ht="79.5" thickBot="1" x14ac:dyDescent="0.3">
      <c r="A33" s="16">
        <v>25</v>
      </c>
      <c r="B33" s="38" t="s">
        <v>670</v>
      </c>
      <c r="C33" s="239" t="s">
        <v>1330</v>
      </c>
      <c r="D33" s="70" t="s">
        <v>280</v>
      </c>
      <c r="E33" s="29" t="s">
        <v>47</v>
      </c>
      <c r="F33" s="30">
        <v>12</v>
      </c>
      <c r="G33" s="370">
        <v>44208</v>
      </c>
      <c r="H33" s="369" t="s">
        <v>1328</v>
      </c>
      <c r="I33" s="369" t="s">
        <v>1329</v>
      </c>
      <c r="J33" s="370"/>
      <c r="K33" s="369"/>
      <c r="L33" s="369"/>
      <c r="M33" s="369"/>
    </row>
    <row r="34" spans="1:14" s="21" customFormat="1" ht="16.5" customHeight="1" thickBot="1" x14ac:dyDescent="0.3">
      <c r="A34" s="459" t="s">
        <v>15</v>
      </c>
      <c r="B34" s="460"/>
      <c r="C34" s="460"/>
      <c r="D34" s="460"/>
      <c r="E34" s="460"/>
      <c r="F34" s="48">
        <f>SUM(F29:F33)</f>
        <v>60</v>
      </c>
      <c r="G34" s="23"/>
      <c r="H34" s="22"/>
      <c r="I34" s="22"/>
      <c r="J34" s="23"/>
      <c r="K34" s="22"/>
      <c r="L34" s="22">
        <f>SUM(L29:L33)</f>
        <v>44.3</v>
      </c>
      <c r="M34" s="22">
        <f>SUM(M29:M33)</f>
        <v>37.1</v>
      </c>
    </row>
    <row r="35" spans="1:14" s="21" customFormat="1" ht="16.5" thickBot="1" x14ac:dyDescent="0.3">
      <c r="A35" s="461" t="s">
        <v>24</v>
      </c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</row>
    <row r="36" spans="1:14" s="21" customFormat="1" ht="48" thickBot="1" x14ac:dyDescent="0.3">
      <c r="A36" s="262">
        <v>26</v>
      </c>
      <c r="B36" s="38" t="s">
        <v>671</v>
      </c>
      <c r="C36" s="239" t="s">
        <v>371</v>
      </c>
      <c r="D36" s="70" t="s">
        <v>369</v>
      </c>
      <c r="E36" s="16" t="s">
        <v>271</v>
      </c>
      <c r="F36" s="31">
        <v>12</v>
      </c>
      <c r="G36" s="202">
        <v>43970</v>
      </c>
      <c r="H36" s="63"/>
      <c r="I36" s="63" t="s">
        <v>766</v>
      </c>
      <c r="J36" s="202">
        <v>43992</v>
      </c>
      <c r="K36" s="202" t="s">
        <v>739</v>
      </c>
      <c r="L36" s="63">
        <v>15.8</v>
      </c>
      <c r="M36" s="63">
        <v>13.2</v>
      </c>
    </row>
    <row r="37" spans="1:14" s="21" customFormat="1" ht="66.75" customHeight="1" thickBot="1" x14ac:dyDescent="0.3">
      <c r="A37" s="16">
        <v>27</v>
      </c>
      <c r="B37" s="428" t="s">
        <v>672</v>
      </c>
      <c r="C37" s="59" t="s">
        <v>372</v>
      </c>
      <c r="D37" s="228" t="s">
        <v>370</v>
      </c>
      <c r="E37" s="16" t="s">
        <v>87</v>
      </c>
      <c r="F37" s="31">
        <v>20</v>
      </c>
      <c r="G37" s="202">
        <v>44167</v>
      </c>
      <c r="H37" s="63"/>
      <c r="I37" s="63" t="s">
        <v>1165</v>
      </c>
      <c r="J37" s="424">
        <v>44214</v>
      </c>
      <c r="K37" s="63" t="s">
        <v>748</v>
      </c>
      <c r="L37" s="63">
        <v>23.3</v>
      </c>
      <c r="M37" s="63">
        <v>18.3</v>
      </c>
    </row>
    <row r="38" spans="1:14" s="21" customFormat="1" ht="74.25" customHeight="1" thickBot="1" x14ac:dyDescent="0.3">
      <c r="A38" s="262">
        <v>28</v>
      </c>
      <c r="B38" s="428" t="s">
        <v>673</v>
      </c>
      <c r="C38" s="59" t="s">
        <v>373</v>
      </c>
      <c r="D38" s="228" t="s">
        <v>370</v>
      </c>
      <c r="E38" s="427" t="s">
        <v>320</v>
      </c>
      <c r="F38" s="368">
        <v>10</v>
      </c>
      <c r="G38" s="431">
        <v>44021</v>
      </c>
      <c r="H38" s="63" t="s">
        <v>1166</v>
      </c>
      <c r="I38" s="63" t="s">
        <v>986</v>
      </c>
      <c r="J38" s="202">
        <v>44084</v>
      </c>
      <c r="K38" s="63" t="s">
        <v>739</v>
      </c>
      <c r="L38" s="63">
        <v>14</v>
      </c>
      <c r="M38" s="63">
        <v>11.5</v>
      </c>
    </row>
    <row r="39" spans="1:14" s="21" customFormat="1" ht="66" customHeight="1" thickBot="1" x14ac:dyDescent="0.3">
      <c r="A39" s="462">
        <v>30</v>
      </c>
      <c r="B39" s="464" t="s">
        <v>674</v>
      </c>
      <c r="C39" s="464" t="s">
        <v>788</v>
      </c>
      <c r="D39" s="466" t="s">
        <v>370</v>
      </c>
      <c r="E39" s="468" t="s">
        <v>150</v>
      </c>
      <c r="F39" s="30">
        <v>10</v>
      </c>
      <c r="G39" s="202">
        <v>44041</v>
      </c>
      <c r="H39" s="63" t="s">
        <v>790</v>
      </c>
      <c r="I39" s="63" t="s">
        <v>791</v>
      </c>
      <c r="J39" s="202">
        <v>44074</v>
      </c>
      <c r="K39" s="63" t="s">
        <v>739</v>
      </c>
      <c r="L39" s="63">
        <v>22.9</v>
      </c>
      <c r="M39" s="63">
        <v>19</v>
      </c>
    </row>
    <row r="40" spans="1:14" s="21" customFormat="1" ht="42.75" customHeight="1" thickBot="1" x14ac:dyDescent="0.3">
      <c r="A40" s="463"/>
      <c r="B40" s="465"/>
      <c r="C40" s="465"/>
      <c r="D40" s="467"/>
      <c r="E40" s="469"/>
      <c r="F40" s="30">
        <v>9</v>
      </c>
      <c r="G40" s="202">
        <v>44041</v>
      </c>
      <c r="H40" s="63" t="s">
        <v>789</v>
      </c>
      <c r="I40" s="63" t="s">
        <v>1006</v>
      </c>
      <c r="J40" s="202">
        <v>44076</v>
      </c>
      <c r="K40" s="63" t="s">
        <v>739</v>
      </c>
      <c r="L40" s="63">
        <v>23.1</v>
      </c>
      <c r="M40" s="63">
        <v>17.7</v>
      </c>
      <c r="N40" s="148"/>
    </row>
    <row r="41" spans="1:14" s="21" customFormat="1" ht="87" customHeight="1" thickBot="1" x14ac:dyDescent="0.3">
      <c r="A41" s="262">
        <v>31</v>
      </c>
      <c r="B41" s="38" t="s">
        <v>674</v>
      </c>
      <c r="C41" s="239" t="s">
        <v>374</v>
      </c>
      <c r="D41" s="70" t="s">
        <v>370</v>
      </c>
      <c r="E41" s="429" t="s">
        <v>53</v>
      </c>
      <c r="F41" s="30">
        <v>10</v>
      </c>
      <c r="G41" s="202">
        <v>44174</v>
      </c>
      <c r="H41" s="63" t="s">
        <v>1167</v>
      </c>
      <c r="I41" s="63" t="s">
        <v>1168</v>
      </c>
      <c r="J41" s="202">
        <v>44242</v>
      </c>
      <c r="K41" s="63" t="s">
        <v>987</v>
      </c>
      <c r="L41" s="63">
        <v>13.6</v>
      </c>
      <c r="M41" s="63">
        <v>12.4</v>
      </c>
      <c r="N41" s="148"/>
    </row>
    <row r="42" spans="1:14" s="21" customFormat="1" ht="60.75" customHeight="1" thickBot="1" x14ac:dyDescent="0.3">
      <c r="A42" s="262">
        <v>32</v>
      </c>
      <c r="B42" s="38" t="s">
        <v>675</v>
      </c>
      <c r="C42" s="239" t="s">
        <v>375</v>
      </c>
      <c r="D42" s="70" t="s">
        <v>370</v>
      </c>
      <c r="E42" s="429" t="s">
        <v>303</v>
      </c>
      <c r="F42" s="30">
        <v>6</v>
      </c>
      <c r="G42" s="202">
        <v>44158</v>
      </c>
      <c r="H42" s="63"/>
      <c r="I42" s="63" t="s">
        <v>1057</v>
      </c>
      <c r="J42" s="202">
        <v>44193</v>
      </c>
      <c r="K42" s="63" t="s">
        <v>739</v>
      </c>
      <c r="L42" s="63">
        <v>10</v>
      </c>
      <c r="M42" s="63">
        <v>8.8000000000000007</v>
      </c>
      <c r="N42" s="148"/>
    </row>
    <row r="43" spans="1:14" s="21" customFormat="1" ht="60.75" customHeight="1" thickBot="1" x14ac:dyDescent="0.3">
      <c r="A43" s="262">
        <v>33</v>
      </c>
      <c r="B43" s="428" t="s">
        <v>676</v>
      </c>
      <c r="C43" s="59" t="s">
        <v>933</v>
      </c>
      <c r="D43" s="228" t="s">
        <v>370</v>
      </c>
      <c r="E43" s="429" t="s">
        <v>130</v>
      </c>
      <c r="F43" s="30">
        <v>7</v>
      </c>
      <c r="G43" s="202"/>
      <c r="H43" s="63"/>
      <c r="I43" s="63"/>
      <c r="J43" s="202"/>
      <c r="K43" s="63"/>
      <c r="L43" s="63"/>
      <c r="M43" s="63"/>
      <c r="N43" s="148"/>
    </row>
    <row r="44" spans="1:14" s="21" customFormat="1" ht="68.25" customHeight="1" thickBot="1" x14ac:dyDescent="0.3">
      <c r="A44" s="262">
        <v>34</v>
      </c>
      <c r="B44" s="428" t="s">
        <v>934</v>
      </c>
      <c r="C44" s="59" t="s">
        <v>376</v>
      </c>
      <c r="D44" s="228" t="s">
        <v>370</v>
      </c>
      <c r="E44" s="429" t="s">
        <v>141</v>
      </c>
      <c r="F44" s="30">
        <v>7</v>
      </c>
      <c r="G44" s="202">
        <v>44174</v>
      </c>
      <c r="H44" s="63" t="s">
        <v>1035</v>
      </c>
      <c r="I44" s="63" t="s">
        <v>1051</v>
      </c>
      <c r="J44" s="202">
        <v>44193</v>
      </c>
      <c r="K44" s="63" t="s">
        <v>739</v>
      </c>
      <c r="L44" s="63">
        <v>11.6</v>
      </c>
      <c r="M44" s="63">
        <v>9.6</v>
      </c>
      <c r="N44" s="148"/>
    </row>
    <row r="45" spans="1:14" s="21" customFormat="1" ht="76.5" customHeight="1" thickBot="1" x14ac:dyDescent="0.3">
      <c r="A45" s="262">
        <v>35</v>
      </c>
      <c r="B45" s="38" t="s">
        <v>674</v>
      </c>
      <c r="C45" s="239" t="s">
        <v>377</v>
      </c>
      <c r="D45" s="70" t="s">
        <v>370</v>
      </c>
      <c r="E45" s="429" t="s">
        <v>55</v>
      </c>
      <c r="F45" s="30">
        <v>12</v>
      </c>
      <c r="G45" s="202">
        <v>44169</v>
      </c>
      <c r="H45" s="63" t="s">
        <v>1034</v>
      </c>
      <c r="I45" s="63" t="s">
        <v>1050</v>
      </c>
      <c r="J45" s="202">
        <v>44208</v>
      </c>
      <c r="K45" s="63" t="s">
        <v>987</v>
      </c>
      <c r="L45" s="63">
        <v>25.6</v>
      </c>
      <c r="M45" s="63">
        <v>21.8</v>
      </c>
      <c r="N45" s="148"/>
    </row>
    <row r="46" spans="1:14" s="21" customFormat="1" ht="69" customHeight="1" thickBot="1" x14ac:dyDescent="0.3">
      <c r="A46" s="262">
        <v>36</v>
      </c>
      <c r="B46" s="38" t="s">
        <v>677</v>
      </c>
      <c r="C46" s="239" t="s">
        <v>378</v>
      </c>
      <c r="D46" s="70" t="s">
        <v>370</v>
      </c>
      <c r="E46" s="429" t="s">
        <v>179</v>
      </c>
      <c r="F46" s="30">
        <v>6</v>
      </c>
      <c r="G46" s="202">
        <v>44182</v>
      </c>
      <c r="H46" s="63" t="s">
        <v>1034</v>
      </c>
      <c r="I46" s="63" t="s">
        <v>1076</v>
      </c>
      <c r="J46" s="202">
        <v>44257</v>
      </c>
      <c r="K46" s="63" t="s">
        <v>987</v>
      </c>
      <c r="L46" s="63">
        <v>9.1999999999999993</v>
      </c>
      <c r="M46" s="63">
        <v>7.7</v>
      </c>
      <c r="N46" s="148"/>
    </row>
    <row r="47" spans="1:14" s="21" customFormat="1" ht="42.75" customHeight="1" thickBot="1" x14ac:dyDescent="0.3">
      <c r="A47" s="255"/>
      <c r="B47" s="271"/>
      <c r="C47" s="269"/>
      <c r="D47" s="70"/>
      <c r="E47" s="260"/>
      <c r="F47" s="30"/>
      <c r="G47" s="53"/>
      <c r="H47" s="18"/>
      <c r="I47" s="18"/>
      <c r="J47" s="53"/>
      <c r="K47" s="18"/>
      <c r="L47" s="18"/>
      <c r="M47" s="18"/>
      <c r="N47" s="148"/>
    </row>
    <row r="48" spans="1:14" s="21" customFormat="1" ht="16.5" thickBot="1" x14ac:dyDescent="0.3">
      <c r="A48" s="16"/>
      <c r="B48" s="51"/>
      <c r="C48" s="44"/>
      <c r="D48" s="28"/>
      <c r="E48" s="29"/>
      <c r="F48" s="30"/>
      <c r="G48" s="39"/>
      <c r="H48" s="17"/>
      <c r="I48" s="17"/>
      <c r="J48" s="39"/>
      <c r="K48" s="17"/>
      <c r="L48" s="17"/>
      <c r="M48" s="17"/>
    </row>
    <row r="49" spans="1:13" ht="15.75" x14ac:dyDescent="0.25">
      <c r="A49" s="456" t="s">
        <v>15</v>
      </c>
      <c r="B49" s="457"/>
      <c r="C49" s="457"/>
      <c r="D49" s="458"/>
      <c r="E49" s="24"/>
      <c r="F49" s="366">
        <f>SUM(F36:F48)</f>
        <v>109</v>
      </c>
      <c r="G49" s="54"/>
      <c r="H49" s="55"/>
      <c r="I49" s="55"/>
      <c r="J49" s="54"/>
      <c r="K49" s="55"/>
      <c r="L49" s="55">
        <f>SUM(L36:L48)</f>
        <v>169.09999999999997</v>
      </c>
      <c r="M49" s="55">
        <f>SUM(M36:M48)</f>
        <v>140</v>
      </c>
    </row>
    <row r="50" spans="1:13" ht="18.75" x14ac:dyDescent="0.3">
      <c r="F50" s="367">
        <f>F27+F34+F49</f>
        <v>308</v>
      </c>
      <c r="G50" s="338"/>
      <c r="H50" s="47"/>
      <c r="I50" s="47"/>
      <c r="J50" s="47"/>
      <c r="K50" s="47"/>
      <c r="L50" s="46">
        <f>L27+L34+L49</f>
        <v>390.59999999999997</v>
      </c>
      <c r="M50" s="46">
        <f>M27+M34+M49</f>
        <v>305.29999999999995</v>
      </c>
    </row>
    <row r="54" spans="1:13" x14ac:dyDescent="0.25">
      <c r="J54" s="26"/>
    </row>
  </sheetData>
  <mergeCells count="11">
    <mergeCell ref="A1:K1"/>
    <mergeCell ref="A27:D27"/>
    <mergeCell ref="A28:M28"/>
    <mergeCell ref="A49:D49"/>
    <mergeCell ref="A34:E34"/>
    <mergeCell ref="A35:M35"/>
    <mergeCell ref="A39:A40"/>
    <mergeCell ref="B39:B40"/>
    <mergeCell ref="C39:C40"/>
    <mergeCell ref="D39:D40"/>
    <mergeCell ref="E39:E40"/>
  </mergeCells>
  <pageMargins left="0.25" right="0.25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workbookViewId="0">
      <pane xSplit="6" ySplit="5" topLeftCell="G27" activePane="bottomRight" state="frozen"/>
      <selection pane="topRight" activeCell="G1" sqref="G1"/>
      <selection pane="bottomLeft" activeCell="A6" sqref="A6"/>
      <selection pane="bottomRight" activeCell="C2" sqref="C1:C1048576"/>
    </sheetView>
  </sheetViews>
  <sheetFormatPr defaultRowHeight="15" x14ac:dyDescent="0.25"/>
  <cols>
    <col min="1" max="1" width="5.42578125" style="1" customWidth="1"/>
    <col min="2" max="2" width="24.85546875" style="1" customWidth="1"/>
    <col min="3" max="3" width="31.42578125" style="25" customWidth="1"/>
    <col min="4" max="4" width="14.85546875" style="1" customWidth="1"/>
    <col min="5" max="6" width="10.7109375" style="1" customWidth="1"/>
    <col min="7" max="7" width="15.28515625" style="335" customWidth="1"/>
    <col min="8" max="8" width="18" style="1" customWidth="1"/>
    <col min="9" max="9" width="17.5703125" style="1" customWidth="1"/>
    <col min="10" max="10" width="15.28515625" style="1" customWidth="1"/>
    <col min="11" max="11" width="14.7109375" style="1" customWidth="1"/>
    <col min="12" max="12" width="13.7109375" style="1" customWidth="1"/>
    <col min="13" max="13" width="11.85546875" style="1" customWidth="1"/>
    <col min="14" max="16384" width="9.140625" style="1"/>
  </cols>
  <sheetData>
    <row r="1" spans="1:14" ht="25.5" x14ac:dyDescent="0.35">
      <c r="A1" s="446" t="s">
        <v>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</row>
    <row r="2" spans="1:14" ht="26.25" x14ac:dyDescent="0.4">
      <c r="A2" s="2"/>
      <c r="B2" s="2"/>
      <c r="C2" s="2"/>
      <c r="D2" s="2"/>
      <c r="E2" s="2"/>
      <c r="F2" s="2"/>
      <c r="G2" s="334"/>
      <c r="H2" s="2"/>
      <c r="I2" s="2"/>
      <c r="J2" s="2"/>
      <c r="K2" s="2"/>
    </row>
    <row r="3" spans="1:14" ht="26.25" x14ac:dyDescent="0.4">
      <c r="A3" s="470" t="s">
        <v>56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</row>
    <row r="4" spans="1:14" ht="15.75" thickBot="1" x14ac:dyDescent="0.3">
      <c r="A4" s="4"/>
      <c r="C4" s="5"/>
      <c r="D4" s="5"/>
      <c r="E4" s="5"/>
      <c r="F4" s="6"/>
    </row>
    <row r="5" spans="1:14" ht="32.25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336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4" s="13" customFormat="1" ht="79.5" thickBot="1" x14ac:dyDescent="0.3">
      <c r="A6" s="57">
        <v>1</v>
      </c>
      <c r="B6" s="282" t="s">
        <v>793</v>
      </c>
      <c r="C6" s="371" t="s">
        <v>794</v>
      </c>
      <c r="D6" s="155" t="s">
        <v>360</v>
      </c>
      <c r="E6" s="57" t="s">
        <v>103</v>
      </c>
      <c r="F6" s="58">
        <v>7</v>
      </c>
      <c r="G6" s="250">
        <v>43894</v>
      </c>
      <c r="H6" s="34" t="s">
        <v>795</v>
      </c>
      <c r="I6" s="166" t="s">
        <v>796</v>
      </c>
      <c r="J6" s="166">
        <v>43937</v>
      </c>
      <c r="K6" s="34" t="s">
        <v>739</v>
      </c>
      <c r="L6" s="34">
        <v>9.1</v>
      </c>
      <c r="M6" s="34">
        <v>6.9</v>
      </c>
      <c r="N6" s="167"/>
    </row>
    <row r="7" spans="1:14" s="13" customFormat="1" ht="79.5" thickBot="1" x14ac:dyDescent="0.3">
      <c r="A7" s="29">
        <v>2</v>
      </c>
      <c r="B7" s="284" t="s">
        <v>380</v>
      </c>
      <c r="C7" s="285" t="s">
        <v>381</v>
      </c>
      <c r="D7" s="157" t="s">
        <v>327</v>
      </c>
      <c r="E7" s="29" t="s">
        <v>107</v>
      </c>
      <c r="F7" s="30">
        <v>7</v>
      </c>
      <c r="G7" s="166"/>
      <c r="H7" s="34"/>
      <c r="I7" s="34"/>
      <c r="J7" s="166"/>
      <c r="K7" s="34"/>
      <c r="L7" s="34"/>
      <c r="M7" s="34"/>
      <c r="N7" s="167"/>
    </row>
    <row r="8" spans="1:14" s="13" customFormat="1" ht="63.75" thickBot="1" x14ac:dyDescent="0.3">
      <c r="A8" s="29">
        <v>3</v>
      </c>
      <c r="B8" s="284" t="s">
        <v>800</v>
      </c>
      <c r="C8" s="285" t="s">
        <v>382</v>
      </c>
      <c r="D8" s="157" t="s">
        <v>327</v>
      </c>
      <c r="E8" s="29" t="s">
        <v>104</v>
      </c>
      <c r="F8" s="30">
        <v>7</v>
      </c>
      <c r="G8" s="166" t="s">
        <v>1007</v>
      </c>
      <c r="H8" s="34" t="s">
        <v>1060</v>
      </c>
      <c r="I8" s="34" t="s">
        <v>1064</v>
      </c>
      <c r="J8" s="166">
        <v>44242</v>
      </c>
      <c r="K8" s="34" t="s">
        <v>739</v>
      </c>
      <c r="L8" s="34">
        <v>9.1</v>
      </c>
      <c r="M8" s="34">
        <v>6.9</v>
      </c>
      <c r="N8" s="167"/>
    </row>
    <row r="9" spans="1:14" s="14" customFormat="1" ht="48" thickBot="1" x14ac:dyDescent="0.3">
      <c r="A9" s="29">
        <v>4</v>
      </c>
      <c r="B9" s="282" t="s">
        <v>383</v>
      </c>
      <c r="C9" s="283" t="s">
        <v>384</v>
      </c>
      <c r="D9" s="155" t="s">
        <v>327</v>
      </c>
      <c r="E9" s="29" t="s">
        <v>106</v>
      </c>
      <c r="F9" s="30">
        <v>7</v>
      </c>
      <c r="G9" s="166">
        <v>43887</v>
      </c>
      <c r="H9" s="34" t="s">
        <v>797</v>
      </c>
      <c r="I9" s="34" t="s">
        <v>798</v>
      </c>
      <c r="J9" s="166">
        <v>43977</v>
      </c>
      <c r="K9" s="34" t="s">
        <v>739</v>
      </c>
      <c r="L9" s="34">
        <v>8.1</v>
      </c>
      <c r="M9" s="34">
        <v>6.3</v>
      </c>
      <c r="N9" s="171"/>
    </row>
    <row r="10" spans="1:14" s="14" customFormat="1" ht="48" thickBot="1" x14ac:dyDescent="0.3">
      <c r="A10" s="29">
        <v>5</v>
      </c>
      <c r="B10" s="284" t="s">
        <v>385</v>
      </c>
      <c r="C10" s="285" t="s">
        <v>386</v>
      </c>
      <c r="D10" s="157" t="s">
        <v>327</v>
      </c>
      <c r="E10" s="32" t="s">
        <v>95</v>
      </c>
      <c r="F10" s="33">
        <v>7</v>
      </c>
      <c r="G10" s="250">
        <v>44091</v>
      </c>
      <c r="H10" s="29" t="s">
        <v>1041</v>
      </c>
      <c r="I10" s="29" t="s">
        <v>1042</v>
      </c>
      <c r="J10" s="250">
        <v>44193</v>
      </c>
      <c r="K10" s="29" t="s">
        <v>739</v>
      </c>
      <c r="L10" s="29">
        <v>8.1999999999999993</v>
      </c>
      <c r="M10" s="29">
        <v>6.3</v>
      </c>
      <c r="N10" s="171"/>
    </row>
    <row r="11" spans="1:14" s="14" customFormat="1" ht="32.25" thickBot="1" x14ac:dyDescent="0.3">
      <c r="A11" s="29">
        <v>6</v>
      </c>
      <c r="B11" s="284" t="s">
        <v>387</v>
      </c>
      <c r="C11" s="285" t="s">
        <v>388</v>
      </c>
      <c r="D11" s="157" t="s">
        <v>327</v>
      </c>
      <c r="E11" s="32" t="s">
        <v>96</v>
      </c>
      <c r="F11" s="33">
        <v>7</v>
      </c>
      <c r="G11" s="250">
        <v>44169</v>
      </c>
      <c r="H11" s="29" t="s">
        <v>1046</v>
      </c>
      <c r="I11" s="29" t="s">
        <v>1056</v>
      </c>
      <c r="J11" s="250">
        <v>43841</v>
      </c>
      <c r="K11" s="29" t="s">
        <v>739</v>
      </c>
      <c r="L11" s="29">
        <v>8.3000000000000007</v>
      </c>
      <c r="M11" s="29">
        <v>6.3</v>
      </c>
      <c r="N11" s="171"/>
    </row>
    <row r="12" spans="1:14" s="14" customFormat="1" ht="63.75" thickBot="1" x14ac:dyDescent="0.3">
      <c r="A12" s="29">
        <v>7</v>
      </c>
      <c r="B12" s="282" t="s">
        <v>799</v>
      </c>
      <c r="C12" s="283" t="s">
        <v>389</v>
      </c>
      <c r="D12" s="155" t="s">
        <v>327</v>
      </c>
      <c r="E12" s="29" t="s">
        <v>97</v>
      </c>
      <c r="F12" s="30">
        <v>6</v>
      </c>
      <c r="G12" s="250">
        <v>43956</v>
      </c>
      <c r="H12" s="29" t="s">
        <v>801</v>
      </c>
      <c r="I12" s="29" t="s">
        <v>802</v>
      </c>
      <c r="J12" s="250">
        <v>44007</v>
      </c>
      <c r="K12" s="29" t="s">
        <v>739</v>
      </c>
      <c r="L12" s="29">
        <v>7.8</v>
      </c>
      <c r="M12" s="29">
        <v>6.1</v>
      </c>
      <c r="N12" s="171"/>
    </row>
    <row r="13" spans="1:14" s="14" customFormat="1" ht="79.5" thickBot="1" x14ac:dyDescent="0.3">
      <c r="A13" s="29">
        <v>8</v>
      </c>
      <c r="B13" s="284" t="s">
        <v>390</v>
      </c>
      <c r="C13" s="285" t="s">
        <v>391</v>
      </c>
      <c r="D13" s="157" t="s">
        <v>360</v>
      </c>
      <c r="E13" s="29" t="s">
        <v>108</v>
      </c>
      <c r="F13" s="30">
        <v>6</v>
      </c>
      <c r="G13" s="250">
        <v>43969</v>
      </c>
      <c r="H13" s="29" t="s">
        <v>803</v>
      </c>
      <c r="I13" s="29" t="s">
        <v>804</v>
      </c>
      <c r="J13" s="250">
        <v>44067</v>
      </c>
      <c r="K13" s="29" t="s">
        <v>739</v>
      </c>
      <c r="L13" s="29">
        <v>9.1999999999999993</v>
      </c>
      <c r="M13" s="29">
        <v>6.2</v>
      </c>
      <c r="N13" s="171"/>
    </row>
    <row r="14" spans="1:14" s="14" customFormat="1" ht="63.75" thickBot="1" x14ac:dyDescent="0.3">
      <c r="A14" s="29">
        <v>9</v>
      </c>
      <c r="B14" s="284" t="s">
        <v>392</v>
      </c>
      <c r="C14" s="285" t="s">
        <v>393</v>
      </c>
      <c r="D14" s="157" t="s">
        <v>327</v>
      </c>
      <c r="E14" s="29" t="s">
        <v>109</v>
      </c>
      <c r="F14" s="30">
        <v>9</v>
      </c>
      <c r="G14" s="172">
        <v>44112</v>
      </c>
      <c r="H14" s="27" t="s">
        <v>1030</v>
      </c>
      <c r="I14" s="27" t="s">
        <v>1040</v>
      </c>
      <c r="J14" s="172">
        <v>44173</v>
      </c>
      <c r="K14" s="27" t="s">
        <v>739</v>
      </c>
      <c r="L14" s="27">
        <v>10.7</v>
      </c>
      <c r="M14" s="27">
        <v>8.3000000000000007</v>
      </c>
      <c r="N14" s="171"/>
    </row>
    <row r="15" spans="1:14" s="14" customFormat="1" ht="63.75" thickBot="1" x14ac:dyDescent="0.3">
      <c r="A15" s="29">
        <v>10</v>
      </c>
      <c r="B15" s="282" t="s">
        <v>394</v>
      </c>
      <c r="C15" s="283" t="s">
        <v>395</v>
      </c>
      <c r="D15" s="155" t="s">
        <v>360</v>
      </c>
      <c r="E15" s="29" t="s">
        <v>29</v>
      </c>
      <c r="F15" s="30">
        <v>7</v>
      </c>
      <c r="G15" s="250">
        <v>43956</v>
      </c>
      <c r="H15" s="29" t="s">
        <v>805</v>
      </c>
      <c r="I15" s="29" t="s">
        <v>991</v>
      </c>
      <c r="J15" s="250">
        <v>44089</v>
      </c>
      <c r="K15" s="29" t="s">
        <v>739</v>
      </c>
      <c r="L15" s="29">
        <v>8.3000000000000007</v>
      </c>
      <c r="M15" s="29">
        <v>6.3</v>
      </c>
      <c r="N15" s="171"/>
    </row>
    <row r="16" spans="1:14" s="14" customFormat="1" ht="48" thickBot="1" x14ac:dyDescent="0.3">
      <c r="A16" s="65">
        <v>11</v>
      </c>
      <c r="B16" s="284" t="s">
        <v>396</v>
      </c>
      <c r="C16" s="285" t="s">
        <v>397</v>
      </c>
      <c r="D16" s="157" t="s">
        <v>360</v>
      </c>
      <c r="E16" s="29" t="s">
        <v>110</v>
      </c>
      <c r="F16" s="30">
        <v>7</v>
      </c>
      <c r="G16" s="250">
        <v>43976</v>
      </c>
      <c r="H16" s="29" t="s">
        <v>1008</v>
      </c>
      <c r="I16" s="29" t="s">
        <v>1017</v>
      </c>
      <c r="J16" s="250">
        <v>44111</v>
      </c>
      <c r="K16" s="29" t="s">
        <v>739</v>
      </c>
      <c r="L16" s="29">
        <v>9.1</v>
      </c>
      <c r="M16" s="29">
        <v>6.4</v>
      </c>
      <c r="N16" s="204"/>
    </row>
    <row r="17" spans="1:14" s="14" customFormat="1" ht="48" thickBot="1" x14ac:dyDescent="0.3">
      <c r="A17" s="65">
        <v>12</v>
      </c>
      <c r="B17" s="284" t="s">
        <v>398</v>
      </c>
      <c r="C17" s="285" t="s">
        <v>399</v>
      </c>
      <c r="D17" s="157" t="s">
        <v>360</v>
      </c>
      <c r="E17" s="29" t="s">
        <v>112</v>
      </c>
      <c r="F17" s="30">
        <v>7</v>
      </c>
      <c r="G17" s="172">
        <v>44137</v>
      </c>
      <c r="H17" s="27" t="s">
        <v>1079</v>
      </c>
      <c r="I17" s="27" t="s">
        <v>1109</v>
      </c>
      <c r="J17" s="172">
        <v>44284</v>
      </c>
      <c r="K17" s="27" t="s">
        <v>739</v>
      </c>
      <c r="L17" s="27">
        <v>16</v>
      </c>
      <c r="M17" s="27">
        <v>14.6</v>
      </c>
      <c r="N17" s="171"/>
    </row>
    <row r="18" spans="1:14" s="14" customFormat="1" ht="168" customHeight="1" thickBot="1" x14ac:dyDescent="0.3">
      <c r="A18" s="65">
        <v>13</v>
      </c>
      <c r="B18" s="282" t="s">
        <v>400</v>
      </c>
      <c r="C18" s="283" t="s">
        <v>401</v>
      </c>
      <c r="D18" s="155" t="s">
        <v>327</v>
      </c>
      <c r="E18" s="29" t="s">
        <v>54</v>
      </c>
      <c r="F18" s="30">
        <v>21</v>
      </c>
      <c r="G18" s="250">
        <v>44111</v>
      </c>
      <c r="H18" s="29" t="s">
        <v>1049</v>
      </c>
      <c r="I18" s="29" t="s">
        <v>1062</v>
      </c>
      <c r="J18" s="250">
        <v>44224</v>
      </c>
      <c r="K18" s="29" t="s">
        <v>739</v>
      </c>
      <c r="L18" s="29">
        <v>22.5</v>
      </c>
      <c r="M18" s="29">
        <v>18.399999999999999</v>
      </c>
      <c r="N18" s="171"/>
    </row>
    <row r="19" spans="1:14" ht="16.5" thickBot="1" x14ac:dyDescent="0.3">
      <c r="A19" s="41"/>
      <c r="B19" s="42"/>
      <c r="C19" s="43"/>
      <c r="D19" s="29"/>
      <c r="E19" s="29"/>
      <c r="F19" s="30"/>
      <c r="G19" s="39"/>
      <c r="H19" s="15"/>
      <c r="I19" s="15"/>
      <c r="J19" s="40"/>
      <c r="K19" s="15"/>
      <c r="L19" s="17"/>
      <c r="M19" s="17"/>
    </row>
    <row r="20" spans="1:14" ht="15.75" x14ac:dyDescent="0.25">
      <c r="A20" s="447" t="s">
        <v>15</v>
      </c>
      <c r="B20" s="448"/>
      <c r="C20" s="448"/>
      <c r="D20" s="449"/>
      <c r="E20" s="35"/>
      <c r="F20" s="52">
        <f>SUM(F6:F19)</f>
        <v>105</v>
      </c>
      <c r="G20" s="339"/>
      <c r="H20" s="37"/>
      <c r="I20" s="37"/>
      <c r="J20" s="37"/>
      <c r="K20" s="37"/>
      <c r="L20" s="52">
        <f>SUM(L6:L19)</f>
        <v>126.39999999999999</v>
      </c>
      <c r="M20" s="52">
        <f>SUM(M6:M19)</f>
        <v>99</v>
      </c>
    </row>
    <row r="21" spans="1:14" ht="16.5" thickBot="1" x14ac:dyDescent="0.3">
      <c r="A21" s="450" t="s">
        <v>16</v>
      </c>
      <c r="B21" s="451"/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2"/>
    </row>
    <row r="22" spans="1:14" ht="79.5" thickBot="1" x14ac:dyDescent="0.3">
      <c r="A22" s="16">
        <v>14</v>
      </c>
      <c r="B22" s="265" t="s">
        <v>712</v>
      </c>
      <c r="C22" s="239" t="s">
        <v>402</v>
      </c>
      <c r="D22" s="70" t="s">
        <v>280</v>
      </c>
      <c r="E22" s="16" t="s">
        <v>301</v>
      </c>
      <c r="F22" s="31">
        <v>12</v>
      </c>
      <c r="G22" s="76">
        <v>44012</v>
      </c>
      <c r="H22" s="11" t="s">
        <v>1173</v>
      </c>
      <c r="I22" s="11" t="s">
        <v>1174</v>
      </c>
      <c r="J22" s="12">
        <v>44145</v>
      </c>
      <c r="K22" s="11" t="s">
        <v>739</v>
      </c>
      <c r="L22" s="11">
        <v>14.1</v>
      </c>
      <c r="M22" s="11">
        <v>11.6</v>
      </c>
    </row>
    <row r="23" spans="1:14" s="21" customFormat="1" ht="63.75" thickBot="1" x14ac:dyDescent="0.3">
      <c r="A23" s="16">
        <v>15</v>
      </c>
      <c r="B23" s="268" t="s">
        <v>711</v>
      </c>
      <c r="C23" s="59" t="s">
        <v>403</v>
      </c>
      <c r="D23" s="228" t="s">
        <v>280</v>
      </c>
      <c r="E23" s="29" t="s">
        <v>188</v>
      </c>
      <c r="F23" s="30">
        <v>12</v>
      </c>
      <c r="G23" s="20">
        <v>44012</v>
      </c>
      <c r="H23" s="19" t="s">
        <v>1176</v>
      </c>
      <c r="I23" s="19" t="s">
        <v>1175</v>
      </c>
      <c r="J23" s="20">
        <v>44147</v>
      </c>
      <c r="K23" s="19" t="s">
        <v>739</v>
      </c>
      <c r="L23" s="19">
        <v>14.9</v>
      </c>
      <c r="M23" s="19">
        <v>10.7</v>
      </c>
    </row>
    <row r="24" spans="1:14" s="21" customFormat="1" ht="48" thickBot="1" x14ac:dyDescent="0.3">
      <c r="A24" s="16">
        <v>16</v>
      </c>
      <c r="B24" s="265" t="s">
        <v>710</v>
      </c>
      <c r="C24" s="239" t="s">
        <v>404</v>
      </c>
      <c r="D24" s="70" t="s">
        <v>280</v>
      </c>
      <c r="E24" s="29" t="s">
        <v>72</v>
      </c>
      <c r="F24" s="30">
        <v>17</v>
      </c>
      <c r="G24" s="20">
        <v>44174</v>
      </c>
      <c r="H24" s="19" t="s">
        <v>1310</v>
      </c>
      <c r="I24" s="19" t="s">
        <v>1326</v>
      </c>
      <c r="J24" s="20">
        <v>44406</v>
      </c>
      <c r="K24" s="19" t="s">
        <v>739</v>
      </c>
      <c r="L24" s="19">
        <v>17.3</v>
      </c>
      <c r="M24" s="19">
        <v>16.100000000000001</v>
      </c>
    </row>
    <row r="25" spans="1:14" s="21" customFormat="1" ht="63.75" thickBot="1" x14ac:dyDescent="0.3">
      <c r="A25" s="16">
        <v>17</v>
      </c>
      <c r="B25" s="265" t="s">
        <v>709</v>
      </c>
      <c r="C25" s="239" t="s">
        <v>632</v>
      </c>
      <c r="D25" s="70" t="s">
        <v>280</v>
      </c>
      <c r="E25" s="29" t="s">
        <v>105</v>
      </c>
      <c r="F25" s="30">
        <v>12</v>
      </c>
      <c r="G25" s="20">
        <v>44145</v>
      </c>
      <c r="H25" s="19" t="s">
        <v>1177</v>
      </c>
      <c r="I25" s="19" t="s">
        <v>1123</v>
      </c>
      <c r="J25" s="20">
        <v>44298</v>
      </c>
      <c r="K25" s="19" t="s">
        <v>739</v>
      </c>
      <c r="L25" s="19">
        <v>13.7</v>
      </c>
      <c r="M25" s="19">
        <v>10.6</v>
      </c>
    </row>
    <row r="26" spans="1:14" s="21" customFormat="1" ht="16.5" customHeight="1" thickBot="1" x14ac:dyDescent="0.3">
      <c r="A26" s="459" t="s">
        <v>15</v>
      </c>
      <c r="B26" s="460"/>
      <c r="C26" s="460"/>
      <c r="D26" s="460"/>
      <c r="E26" s="460"/>
      <c r="F26" s="48">
        <f>SUM(F22:F25)</f>
        <v>53</v>
      </c>
      <c r="G26" s="23"/>
      <c r="H26" s="22"/>
      <c r="I26" s="22"/>
      <c r="J26" s="23"/>
      <c r="K26" s="22"/>
      <c r="L26" s="48">
        <f>SUM(L22:L25)</f>
        <v>60</v>
      </c>
      <c r="M26" s="48">
        <f>SUM(M22:M25)</f>
        <v>49</v>
      </c>
    </row>
    <row r="27" spans="1:14" s="21" customFormat="1" ht="16.5" thickBot="1" x14ac:dyDescent="0.3">
      <c r="A27" s="461"/>
      <c r="B27" s="461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</row>
    <row r="28" spans="1:14" s="21" customFormat="1" ht="48" thickBot="1" x14ac:dyDescent="0.3">
      <c r="A28" s="262">
        <v>18</v>
      </c>
      <c r="B28" s="265" t="s">
        <v>707</v>
      </c>
      <c r="C28" s="266" t="s">
        <v>708</v>
      </c>
      <c r="D28" s="70" t="s">
        <v>370</v>
      </c>
      <c r="E28" s="29" t="s">
        <v>211</v>
      </c>
      <c r="F28" s="30">
        <v>9</v>
      </c>
      <c r="G28" s="202">
        <v>43965</v>
      </c>
      <c r="H28" s="63" t="s">
        <v>806</v>
      </c>
      <c r="I28" s="63" t="s">
        <v>1009</v>
      </c>
      <c r="J28" s="202">
        <v>44097</v>
      </c>
      <c r="K28" s="63" t="s">
        <v>987</v>
      </c>
      <c r="L28" s="63">
        <v>14</v>
      </c>
      <c r="M28" s="63">
        <v>11.7</v>
      </c>
    </row>
    <row r="29" spans="1:14" s="21" customFormat="1" ht="95.25" thickBot="1" x14ac:dyDescent="0.3">
      <c r="A29" s="16">
        <v>19</v>
      </c>
      <c r="B29" s="38" t="s">
        <v>706</v>
      </c>
      <c r="C29" s="239" t="s">
        <v>705</v>
      </c>
      <c r="D29" s="70" t="s">
        <v>370</v>
      </c>
      <c r="E29" s="60" t="s">
        <v>52</v>
      </c>
      <c r="F29" s="61">
        <v>9</v>
      </c>
      <c r="G29" s="202">
        <v>44145</v>
      </c>
      <c r="H29" s="63" t="s">
        <v>1167</v>
      </c>
      <c r="I29" s="63" t="s">
        <v>1172</v>
      </c>
      <c r="J29" s="202">
        <v>44194</v>
      </c>
      <c r="K29" s="63" t="s">
        <v>739</v>
      </c>
      <c r="L29" s="63">
        <v>9.3000000000000007</v>
      </c>
      <c r="M29" s="63">
        <v>7.2</v>
      </c>
    </row>
    <row r="30" spans="1:14" s="21" customFormat="1" ht="48" thickBot="1" x14ac:dyDescent="0.3">
      <c r="A30" s="462">
        <v>20</v>
      </c>
      <c r="B30" s="38" t="s">
        <v>703</v>
      </c>
      <c r="C30" s="239" t="s">
        <v>704</v>
      </c>
      <c r="D30" s="70" t="s">
        <v>370</v>
      </c>
      <c r="E30" s="16" t="s">
        <v>405</v>
      </c>
      <c r="F30" s="31">
        <v>9</v>
      </c>
      <c r="G30" s="202">
        <v>44155</v>
      </c>
      <c r="H30" s="63" t="s">
        <v>1145</v>
      </c>
      <c r="I30" s="63" t="s">
        <v>1169</v>
      </c>
      <c r="J30" s="202">
        <v>44207</v>
      </c>
      <c r="K30" s="63" t="s">
        <v>739</v>
      </c>
      <c r="L30" s="63">
        <v>14.9</v>
      </c>
      <c r="M30" s="63">
        <v>12</v>
      </c>
    </row>
    <row r="31" spans="1:14" s="21" customFormat="1" ht="57" customHeight="1" thickBot="1" x14ac:dyDescent="0.3">
      <c r="A31" s="463"/>
      <c r="B31" s="38" t="s">
        <v>703</v>
      </c>
      <c r="C31" s="239" t="s">
        <v>704</v>
      </c>
      <c r="D31" s="70" t="s">
        <v>370</v>
      </c>
      <c r="E31" s="16" t="s">
        <v>405</v>
      </c>
      <c r="F31" s="31">
        <v>9</v>
      </c>
      <c r="G31" s="202">
        <v>44155</v>
      </c>
      <c r="H31" s="63" t="s">
        <v>1171</v>
      </c>
      <c r="I31" s="63" t="s">
        <v>1170</v>
      </c>
      <c r="J31" s="202">
        <v>44222</v>
      </c>
      <c r="K31" s="63" t="s">
        <v>739</v>
      </c>
      <c r="L31" s="63">
        <v>12.6</v>
      </c>
      <c r="M31" s="63">
        <v>9.9</v>
      </c>
    </row>
    <row r="32" spans="1:14" s="21" customFormat="1" ht="15.75" x14ac:dyDescent="0.25">
      <c r="A32" s="456" t="s">
        <v>15</v>
      </c>
      <c r="B32" s="457"/>
      <c r="C32" s="457"/>
      <c r="D32" s="458"/>
      <c r="E32" s="24"/>
      <c r="F32" s="45">
        <f>SUM(F28:F31)</f>
        <v>36</v>
      </c>
      <c r="G32" s="54"/>
      <c r="H32" s="55"/>
      <c r="I32" s="55"/>
      <c r="J32" s="54"/>
      <c r="K32" s="55"/>
      <c r="L32" s="45">
        <f>SUM(L28:L31)</f>
        <v>50.800000000000004</v>
      </c>
      <c r="M32" s="45">
        <f>SUM(M28:M31)</f>
        <v>40.799999999999997</v>
      </c>
    </row>
    <row r="33" spans="6:13" ht="18.75" x14ac:dyDescent="0.3">
      <c r="F33" s="46">
        <f>F32+F26+F20</f>
        <v>194</v>
      </c>
      <c r="G33" s="338"/>
      <c r="H33" s="47"/>
      <c r="I33" s="47"/>
      <c r="J33" s="47"/>
      <c r="K33" s="47"/>
      <c r="L33" s="46">
        <f>L20+L26+L32</f>
        <v>237.2</v>
      </c>
      <c r="M33" s="46">
        <f>M20+M26+M32</f>
        <v>188.8</v>
      </c>
    </row>
    <row r="37" spans="6:13" x14ac:dyDescent="0.25">
      <c r="J37" s="26"/>
    </row>
  </sheetData>
  <mergeCells count="8">
    <mergeCell ref="A32:D32"/>
    <mergeCell ref="A3:M3"/>
    <mergeCell ref="A1:K1"/>
    <mergeCell ref="A20:D20"/>
    <mergeCell ref="A21:M21"/>
    <mergeCell ref="A26:E26"/>
    <mergeCell ref="A27:M27"/>
    <mergeCell ref="A30:A31"/>
  </mergeCells>
  <pageMargins left="0.25" right="0.25" top="0.75" bottom="0.75" header="0.3" footer="0.3"/>
  <pageSetup paperSize="9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pane xSplit="6" ySplit="5" topLeftCell="G33" activePane="bottomRight" state="frozen"/>
      <selection pane="topRight" activeCell="G1" sqref="G1"/>
      <selection pane="bottomLeft" activeCell="A6" sqref="A6"/>
      <selection pane="bottomRight" activeCell="K14" sqref="K14"/>
    </sheetView>
  </sheetViews>
  <sheetFormatPr defaultRowHeight="15" x14ac:dyDescent="0.25"/>
  <cols>
    <col min="1" max="1" width="5.42578125" style="1" customWidth="1"/>
    <col min="2" max="2" width="19.140625" style="1" customWidth="1"/>
    <col min="3" max="3" width="29.5703125" style="25" customWidth="1"/>
    <col min="4" max="4" width="14.85546875" style="1" customWidth="1"/>
    <col min="5" max="5" width="10.7109375" style="330" customWidth="1"/>
    <col min="6" max="6" width="10.7109375" style="1" customWidth="1"/>
    <col min="7" max="7" width="15.28515625" style="335" customWidth="1"/>
    <col min="8" max="8" width="18" style="1" customWidth="1"/>
    <col min="9" max="9" width="17.5703125" style="1" customWidth="1"/>
    <col min="10" max="10" width="15.28515625" style="1" customWidth="1"/>
    <col min="11" max="11" width="14.7109375" style="1" customWidth="1"/>
    <col min="12" max="12" width="13.7109375" style="1" customWidth="1"/>
    <col min="13" max="13" width="11.85546875" style="1" customWidth="1"/>
    <col min="14" max="16384" width="9.140625" style="1"/>
  </cols>
  <sheetData>
    <row r="1" spans="1:13" ht="25.5" x14ac:dyDescent="0.35">
      <c r="A1" s="446" t="s">
        <v>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</row>
    <row r="2" spans="1:13" ht="26.25" x14ac:dyDescent="0.4">
      <c r="A2" s="2"/>
      <c r="B2" s="2"/>
      <c r="C2" s="2"/>
      <c r="D2" s="2"/>
      <c r="E2" s="327"/>
      <c r="F2" s="2"/>
      <c r="G2" s="334"/>
      <c r="H2" s="2"/>
      <c r="I2" s="2"/>
      <c r="J2" s="2"/>
      <c r="K2" s="2"/>
    </row>
    <row r="3" spans="1:13" ht="26.25" x14ac:dyDescent="0.4">
      <c r="A3" s="470" t="s">
        <v>57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</row>
    <row r="4" spans="1:13" ht="15.75" thickBot="1" x14ac:dyDescent="0.3">
      <c r="A4" s="4"/>
      <c r="C4" s="5"/>
      <c r="D4" s="5"/>
      <c r="E4" s="328"/>
      <c r="F4" s="6"/>
    </row>
    <row r="5" spans="1:13" ht="32.25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336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3" s="13" customFormat="1" ht="41.25" customHeight="1" thickBot="1" x14ac:dyDescent="0.3">
      <c r="A6" s="290">
        <v>1</v>
      </c>
      <c r="B6" s="154" t="s">
        <v>406</v>
      </c>
      <c r="C6" s="155" t="s">
        <v>407</v>
      </c>
      <c r="D6" s="155" t="s">
        <v>327</v>
      </c>
      <c r="E6" s="326" t="s">
        <v>143</v>
      </c>
      <c r="F6" s="50">
        <v>7</v>
      </c>
      <c r="G6" s="250">
        <v>43909</v>
      </c>
      <c r="H6" s="11" t="s">
        <v>807</v>
      </c>
      <c r="I6" s="12" t="s">
        <v>808</v>
      </c>
      <c r="J6" s="12">
        <v>43980</v>
      </c>
      <c r="K6" s="12" t="s">
        <v>739</v>
      </c>
      <c r="L6" s="11">
        <v>8.1999999999999993</v>
      </c>
      <c r="M6" s="11">
        <v>6.1</v>
      </c>
    </row>
    <row r="7" spans="1:13" s="13" customFormat="1" ht="42" customHeight="1" thickBot="1" x14ac:dyDescent="0.3">
      <c r="A7" s="57">
        <v>2</v>
      </c>
      <c r="B7" s="256" t="s">
        <v>408</v>
      </c>
      <c r="C7" s="157" t="s">
        <v>409</v>
      </c>
      <c r="D7" s="157" t="s">
        <v>410</v>
      </c>
      <c r="E7" s="32" t="s">
        <v>145</v>
      </c>
      <c r="F7" s="33">
        <v>7</v>
      </c>
      <c r="G7" s="12">
        <v>43956</v>
      </c>
      <c r="H7" s="11" t="s">
        <v>809</v>
      </c>
      <c r="I7" s="11" t="s">
        <v>810</v>
      </c>
      <c r="J7" s="12">
        <v>44006</v>
      </c>
      <c r="K7" s="11" t="s">
        <v>739</v>
      </c>
      <c r="L7" s="11">
        <v>7.9</v>
      </c>
      <c r="M7" s="11">
        <v>5.8</v>
      </c>
    </row>
    <row r="8" spans="1:13" s="13" customFormat="1" ht="45.75" customHeight="1" thickBot="1" x14ac:dyDescent="0.3">
      <c r="A8" s="57">
        <v>3</v>
      </c>
      <c r="B8" s="256" t="s">
        <v>411</v>
      </c>
      <c r="C8" s="157" t="s">
        <v>412</v>
      </c>
      <c r="D8" s="157" t="s">
        <v>327</v>
      </c>
      <c r="E8" s="32" t="s">
        <v>152</v>
      </c>
      <c r="F8" s="33">
        <v>8</v>
      </c>
      <c r="G8" s="12">
        <v>44130</v>
      </c>
      <c r="H8" s="11" t="s">
        <v>1078</v>
      </c>
      <c r="I8" s="11" t="s">
        <v>1094</v>
      </c>
      <c r="J8" s="12">
        <v>44284</v>
      </c>
      <c r="K8" s="11" t="s">
        <v>739</v>
      </c>
      <c r="L8" s="11">
        <v>10.9</v>
      </c>
      <c r="M8" s="11">
        <v>8.8000000000000007</v>
      </c>
    </row>
    <row r="9" spans="1:13" s="14" customFormat="1" ht="45" customHeight="1" thickBot="1" x14ac:dyDescent="0.3">
      <c r="A9" s="29">
        <v>4</v>
      </c>
      <c r="B9" s="154" t="s">
        <v>413</v>
      </c>
      <c r="C9" s="155" t="s">
        <v>414</v>
      </c>
      <c r="D9" s="155" t="s">
        <v>327</v>
      </c>
      <c r="E9" s="16" t="s">
        <v>162</v>
      </c>
      <c r="F9" s="31">
        <v>6</v>
      </c>
      <c r="G9" s="12">
        <v>43910</v>
      </c>
      <c r="H9" s="11" t="s">
        <v>811</v>
      </c>
      <c r="I9" s="11" t="s">
        <v>812</v>
      </c>
      <c r="J9" s="12">
        <v>43972</v>
      </c>
      <c r="K9" s="12" t="s">
        <v>739</v>
      </c>
      <c r="L9" s="11">
        <v>7.1</v>
      </c>
      <c r="M9" s="11">
        <v>5.6</v>
      </c>
    </row>
    <row r="10" spans="1:13" s="14" customFormat="1" ht="48" thickBot="1" x14ac:dyDescent="0.3">
      <c r="A10" s="29">
        <v>5</v>
      </c>
      <c r="B10" s="256" t="s">
        <v>293</v>
      </c>
      <c r="C10" s="157" t="s">
        <v>415</v>
      </c>
      <c r="D10" s="157" t="s">
        <v>410</v>
      </c>
      <c r="E10" s="16" t="s">
        <v>153</v>
      </c>
      <c r="F10" s="31">
        <v>6</v>
      </c>
      <c r="G10" s="76">
        <v>43999</v>
      </c>
      <c r="H10" s="16" t="s">
        <v>1183</v>
      </c>
      <c r="I10" s="16" t="s">
        <v>1184</v>
      </c>
      <c r="J10" s="76">
        <v>44179</v>
      </c>
      <c r="K10" s="16" t="s">
        <v>739</v>
      </c>
      <c r="L10" s="16">
        <v>6.9</v>
      </c>
      <c r="M10" s="16">
        <v>5.9</v>
      </c>
    </row>
    <row r="11" spans="1:13" s="14" customFormat="1" ht="48.75" customHeight="1" thickBot="1" x14ac:dyDescent="0.3">
      <c r="A11" s="29">
        <v>6</v>
      </c>
      <c r="B11" s="256" t="s">
        <v>416</v>
      </c>
      <c r="C11" s="157" t="s">
        <v>417</v>
      </c>
      <c r="D11" s="157" t="s">
        <v>327</v>
      </c>
      <c r="E11" s="16" t="s">
        <v>144</v>
      </c>
      <c r="F11" s="31">
        <v>6</v>
      </c>
      <c r="G11" s="76">
        <v>44167</v>
      </c>
      <c r="H11" s="16" t="s">
        <v>1277</v>
      </c>
      <c r="I11" s="16" t="s">
        <v>1293</v>
      </c>
      <c r="J11" s="76">
        <v>44351</v>
      </c>
      <c r="K11" s="16" t="s">
        <v>739</v>
      </c>
      <c r="L11" s="16">
        <v>8.6999999999999993</v>
      </c>
      <c r="M11" s="16">
        <v>5.7</v>
      </c>
    </row>
    <row r="12" spans="1:13" s="14" customFormat="1" ht="79.5" thickBot="1" x14ac:dyDescent="0.3">
      <c r="A12" s="29">
        <v>7</v>
      </c>
      <c r="B12" s="154" t="s">
        <v>418</v>
      </c>
      <c r="C12" s="155" t="s">
        <v>419</v>
      </c>
      <c r="D12" s="155" t="s">
        <v>327</v>
      </c>
      <c r="E12" s="16" t="s">
        <v>146</v>
      </c>
      <c r="F12" s="31">
        <v>7</v>
      </c>
      <c r="G12" s="76">
        <v>43917</v>
      </c>
      <c r="H12" s="16" t="s">
        <v>813</v>
      </c>
      <c r="I12" s="16" t="s">
        <v>814</v>
      </c>
      <c r="J12" s="76">
        <v>44018</v>
      </c>
      <c r="K12" s="16" t="s">
        <v>739</v>
      </c>
      <c r="L12" s="16">
        <v>8.4</v>
      </c>
      <c r="M12" s="16">
        <v>6.2</v>
      </c>
    </row>
    <row r="13" spans="1:13" s="14" customFormat="1" ht="48" thickBot="1" x14ac:dyDescent="0.3">
      <c r="A13" s="29">
        <v>8</v>
      </c>
      <c r="B13" s="256" t="s">
        <v>420</v>
      </c>
      <c r="C13" s="157" t="s">
        <v>421</v>
      </c>
      <c r="D13" s="157" t="s">
        <v>327</v>
      </c>
      <c r="E13" s="29" t="s">
        <v>155</v>
      </c>
      <c r="F13" s="30">
        <v>7</v>
      </c>
      <c r="G13" s="76">
        <v>44133</v>
      </c>
      <c r="H13" s="16" t="s">
        <v>1185</v>
      </c>
      <c r="I13" s="16" t="s">
        <v>1311</v>
      </c>
      <c r="J13" s="76">
        <v>44328</v>
      </c>
      <c r="K13" s="16" t="s">
        <v>739</v>
      </c>
      <c r="L13" s="16">
        <v>9.3000000000000007</v>
      </c>
      <c r="M13" s="16">
        <v>6.1</v>
      </c>
    </row>
    <row r="14" spans="1:13" s="14" customFormat="1" ht="32.25" thickBot="1" x14ac:dyDescent="0.3">
      <c r="A14" s="29">
        <v>9</v>
      </c>
      <c r="B14" s="256" t="s">
        <v>422</v>
      </c>
      <c r="C14" s="157" t="s">
        <v>423</v>
      </c>
      <c r="D14" s="157" t="s">
        <v>327</v>
      </c>
      <c r="E14" s="63" t="s">
        <v>156</v>
      </c>
      <c r="F14" s="64">
        <v>7</v>
      </c>
      <c r="G14" s="76">
        <v>44221</v>
      </c>
      <c r="H14" s="16" t="s">
        <v>1333</v>
      </c>
      <c r="I14" s="16" t="s">
        <v>1334</v>
      </c>
      <c r="J14" s="76">
        <v>44466</v>
      </c>
      <c r="K14" s="16" t="s">
        <v>1339</v>
      </c>
      <c r="L14" s="16">
        <v>9.3000000000000007</v>
      </c>
      <c r="M14" s="16">
        <v>7.3</v>
      </c>
    </row>
    <row r="15" spans="1:13" s="14" customFormat="1" ht="48" thickBot="1" x14ac:dyDescent="0.3">
      <c r="A15" s="29">
        <v>10</v>
      </c>
      <c r="B15" s="154" t="s">
        <v>424</v>
      </c>
      <c r="C15" s="155" t="s">
        <v>425</v>
      </c>
      <c r="D15" s="155" t="s">
        <v>410</v>
      </c>
      <c r="E15" s="32" t="s">
        <v>163</v>
      </c>
      <c r="F15" s="33">
        <v>6</v>
      </c>
      <c r="G15" s="76">
        <v>43964</v>
      </c>
      <c r="H15" s="16" t="s">
        <v>815</v>
      </c>
      <c r="I15" s="16" t="s">
        <v>816</v>
      </c>
      <c r="J15" s="76">
        <v>44041</v>
      </c>
      <c r="K15" s="16" t="s">
        <v>739</v>
      </c>
      <c r="L15" s="16">
        <v>7.2</v>
      </c>
      <c r="M15" s="16">
        <v>5.0999999999999996</v>
      </c>
    </row>
    <row r="16" spans="1:13" s="14" customFormat="1" ht="32.25" thickBot="1" x14ac:dyDescent="0.3">
      <c r="A16" s="29">
        <v>11</v>
      </c>
      <c r="B16" s="256" t="s">
        <v>426</v>
      </c>
      <c r="C16" s="157" t="s">
        <v>427</v>
      </c>
      <c r="D16" s="157" t="s">
        <v>327</v>
      </c>
      <c r="E16" s="29" t="s">
        <v>147</v>
      </c>
      <c r="F16" s="30">
        <v>6</v>
      </c>
      <c r="G16" s="39">
        <v>44078</v>
      </c>
      <c r="H16" s="17" t="s">
        <v>1186</v>
      </c>
      <c r="I16" s="17" t="s">
        <v>1187</v>
      </c>
      <c r="J16" s="39" t="s">
        <v>737</v>
      </c>
      <c r="K16" s="39">
        <v>44160</v>
      </c>
      <c r="L16" s="17">
        <v>6.9</v>
      </c>
      <c r="M16" s="17">
        <v>5.3</v>
      </c>
    </row>
    <row r="17" spans="1:13" s="14" customFormat="1" ht="32.25" thickBot="1" x14ac:dyDescent="0.3">
      <c r="A17" s="29">
        <v>12</v>
      </c>
      <c r="B17" s="256" t="s">
        <v>428</v>
      </c>
      <c r="C17" s="157" t="s">
        <v>429</v>
      </c>
      <c r="D17" s="157" t="s">
        <v>410</v>
      </c>
      <c r="E17" s="29" t="s">
        <v>154</v>
      </c>
      <c r="F17" s="30">
        <v>6</v>
      </c>
      <c r="G17" s="39">
        <v>44127</v>
      </c>
      <c r="H17" s="39" t="s">
        <v>1110</v>
      </c>
      <c r="I17" s="17" t="s">
        <v>1111</v>
      </c>
      <c r="J17" s="39">
        <v>44259</v>
      </c>
      <c r="K17" s="17" t="s">
        <v>739</v>
      </c>
      <c r="L17" s="17">
        <v>7</v>
      </c>
      <c r="M17" s="17">
        <v>5</v>
      </c>
    </row>
    <row r="18" spans="1:13" s="14" customFormat="1" ht="48" thickBot="1" x14ac:dyDescent="0.3">
      <c r="A18" s="29">
        <v>13</v>
      </c>
      <c r="B18" s="154" t="s">
        <v>430</v>
      </c>
      <c r="C18" s="324" t="s">
        <v>431</v>
      </c>
      <c r="D18" s="154" t="s">
        <v>327</v>
      </c>
      <c r="E18" s="29" t="s">
        <v>157</v>
      </c>
      <c r="F18" s="30">
        <v>6</v>
      </c>
      <c r="G18" s="39">
        <v>44147</v>
      </c>
      <c r="H18" s="17" t="s">
        <v>1188</v>
      </c>
      <c r="I18" s="17" t="s">
        <v>1273</v>
      </c>
      <c r="J18" s="39">
        <v>44327</v>
      </c>
      <c r="K18" s="17" t="s">
        <v>739</v>
      </c>
      <c r="L18" s="17">
        <v>7.1</v>
      </c>
      <c r="M18" s="17">
        <v>5.4</v>
      </c>
    </row>
    <row r="19" spans="1:13" s="14" customFormat="1" ht="48" thickBot="1" x14ac:dyDescent="0.3">
      <c r="A19" s="333">
        <v>14</v>
      </c>
      <c r="B19" s="77" t="s">
        <v>732</v>
      </c>
      <c r="C19" s="70" t="s">
        <v>733</v>
      </c>
      <c r="D19" s="70" t="s">
        <v>327</v>
      </c>
      <c r="E19" s="331" t="s">
        <v>734</v>
      </c>
      <c r="F19" s="332">
        <v>6</v>
      </c>
      <c r="G19" s="323">
        <v>44172</v>
      </c>
      <c r="H19" s="17" t="s">
        <v>1287</v>
      </c>
      <c r="I19" s="17" t="s">
        <v>1295</v>
      </c>
      <c r="J19" s="39">
        <v>44357</v>
      </c>
      <c r="K19" s="17" t="s">
        <v>739</v>
      </c>
      <c r="L19" s="17">
        <v>7.1</v>
      </c>
      <c r="M19" s="340">
        <v>5.5</v>
      </c>
    </row>
    <row r="20" spans="1:13" ht="15.75" x14ac:dyDescent="0.25">
      <c r="A20" s="447" t="s">
        <v>15</v>
      </c>
      <c r="B20" s="448"/>
      <c r="C20" s="448"/>
      <c r="D20" s="449"/>
      <c r="E20" s="35"/>
      <c r="F20" s="52">
        <f>SUM(F6:F19)</f>
        <v>91</v>
      </c>
      <c r="G20" s="339"/>
      <c r="H20" s="37"/>
      <c r="I20" s="37"/>
      <c r="J20" s="37"/>
      <c r="K20" s="37"/>
      <c r="L20" s="52">
        <f>SUM(L6:L19)</f>
        <v>112</v>
      </c>
      <c r="M20" s="52">
        <f>SUM(M6:M19)</f>
        <v>83.800000000000011</v>
      </c>
    </row>
    <row r="21" spans="1:13" ht="16.5" thickBot="1" x14ac:dyDescent="0.3">
      <c r="A21" s="450" t="s">
        <v>16</v>
      </c>
      <c r="B21" s="451"/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2"/>
    </row>
    <row r="22" spans="1:13" ht="111" thickBot="1" x14ac:dyDescent="0.3">
      <c r="A22" s="29">
        <v>15</v>
      </c>
      <c r="B22" s="38" t="s">
        <v>1106</v>
      </c>
      <c r="C22" s="239" t="s">
        <v>432</v>
      </c>
      <c r="D22" s="70" t="s">
        <v>280</v>
      </c>
      <c r="E22" s="29" t="s">
        <v>291</v>
      </c>
      <c r="F22" s="30">
        <v>12</v>
      </c>
      <c r="G22" s="76">
        <v>44155</v>
      </c>
      <c r="H22" s="11" t="s">
        <v>1189</v>
      </c>
      <c r="I22" s="11" t="s">
        <v>1190</v>
      </c>
      <c r="J22" s="12">
        <v>44336</v>
      </c>
      <c r="K22" s="11" t="s">
        <v>739</v>
      </c>
      <c r="L22" s="11">
        <v>12.7</v>
      </c>
      <c r="M22" s="11">
        <v>10.1</v>
      </c>
    </row>
    <row r="23" spans="1:13" s="21" customFormat="1" ht="79.5" thickBot="1" x14ac:dyDescent="0.3">
      <c r="A23" s="16">
        <v>16</v>
      </c>
      <c r="B23" s="38" t="s">
        <v>693</v>
      </c>
      <c r="C23" s="239" t="s">
        <v>434</v>
      </c>
      <c r="D23" s="70" t="s">
        <v>280</v>
      </c>
      <c r="E23" s="16" t="s">
        <v>209</v>
      </c>
      <c r="F23" s="31">
        <v>12</v>
      </c>
      <c r="G23" s="370">
        <v>43956</v>
      </c>
      <c r="H23" s="369" t="s">
        <v>820</v>
      </c>
      <c r="I23" s="369" t="s">
        <v>821</v>
      </c>
      <c r="J23" s="370">
        <v>44012</v>
      </c>
      <c r="K23" s="369" t="s">
        <v>739</v>
      </c>
      <c r="L23" s="369">
        <v>16.2</v>
      </c>
      <c r="M23" s="369">
        <v>12.2</v>
      </c>
    </row>
    <row r="24" spans="1:13" s="21" customFormat="1" ht="16.5" customHeight="1" thickBot="1" x14ac:dyDescent="0.3">
      <c r="A24" s="459"/>
      <c r="B24" s="460"/>
      <c r="C24" s="460"/>
      <c r="D24" s="460"/>
      <c r="E24" s="460"/>
      <c r="F24" s="48">
        <f>SUM(F22:F23)</f>
        <v>24</v>
      </c>
      <c r="G24" s="23"/>
      <c r="H24" s="22"/>
      <c r="I24" s="22"/>
      <c r="J24" s="23"/>
      <c r="K24" s="22"/>
      <c r="L24" s="48">
        <f>SUM(L22:L23)</f>
        <v>28.9</v>
      </c>
      <c r="M24" s="48">
        <f>SUM(M22:M23)</f>
        <v>22.299999999999997</v>
      </c>
    </row>
    <row r="25" spans="1:13" s="21" customFormat="1" ht="16.5" thickBot="1" x14ac:dyDescent="0.3">
      <c r="A25" s="461" t="s">
        <v>24</v>
      </c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</row>
    <row r="26" spans="1:13" s="21" customFormat="1" ht="16.5" thickBot="1" x14ac:dyDescent="0.3">
      <c r="A26" s="9"/>
      <c r="B26" s="154"/>
      <c r="C26" s="155"/>
      <c r="D26" s="155"/>
      <c r="E26" s="29"/>
      <c r="F26" s="30"/>
      <c r="G26" s="53"/>
      <c r="H26" s="18"/>
      <c r="I26" s="18"/>
      <c r="J26" s="53"/>
      <c r="K26" s="18"/>
      <c r="L26" s="18"/>
      <c r="M26" s="18"/>
    </row>
    <row r="27" spans="1:13" s="203" customFormat="1" ht="103.5" customHeight="1" thickBot="1" x14ac:dyDescent="0.3">
      <c r="A27" s="16">
        <v>17</v>
      </c>
      <c r="B27" s="270" t="s">
        <v>689</v>
      </c>
      <c r="C27" s="239" t="s">
        <v>690</v>
      </c>
      <c r="D27" s="70" t="s">
        <v>370</v>
      </c>
      <c r="E27" s="16" t="s">
        <v>166</v>
      </c>
      <c r="F27" s="31">
        <v>10</v>
      </c>
      <c r="G27" s="202">
        <v>43868</v>
      </c>
      <c r="H27" s="63"/>
      <c r="I27" s="63" t="s">
        <v>822</v>
      </c>
      <c r="J27" s="202">
        <v>43901</v>
      </c>
      <c r="K27" s="63" t="s">
        <v>745</v>
      </c>
      <c r="L27" s="63">
        <v>36</v>
      </c>
      <c r="M27" s="63">
        <v>30.6</v>
      </c>
    </row>
    <row r="28" spans="1:13" s="21" customFormat="1" ht="79.5" thickBot="1" x14ac:dyDescent="0.3">
      <c r="A28" s="16">
        <v>18</v>
      </c>
      <c r="B28" s="265" t="s">
        <v>692</v>
      </c>
      <c r="C28" s="239" t="s">
        <v>691</v>
      </c>
      <c r="D28" s="70" t="s">
        <v>433</v>
      </c>
      <c r="E28" s="29" t="s">
        <v>183</v>
      </c>
      <c r="F28" s="30">
        <v>10</v>
      </c>
      <c r="G28" s="202">
        <v>43965</v>
      </c>
      <c r="H28" s="63" t="s">
        <v>823</v>
      </c>
      <c r="I28" s="63" t="s">
        <v>824</v>
      </c>
      <c r="J28" s="202"/>
      <c r="K28" s="63" t="s">
        <v>747</v>
      </c>
      <c r="L28" s="63">
        <v>9.9</v>
      </c>
      <c r="M28" s="63">
        <v>8.5</v>
      </c>
    </row>
    <row r="29" spans="1:13" s="21" customFormat="1" ht="63.75" thickBot="1" x14ac:dyDescent="0.3">
      <c r="A29" s="65">
        <v>19</v>
      </c>
      <c r="B29" s="265" t="s">
        <v>1092</v>
      </c>
      <c r="C29" s="239" t="s">
        <v>1093</v>
      </c>
      <c r="D29" s="70" t="s">
        <v>433</v>
      </c>
      <c r="E29" s="29" t="s">
        <v>119</v>
      </c>
      <c r="F29" s="30">
        <v>10</v>
      </c>
      <c r="G29" s="372" t="s">
        <v>825</v>
      </c>
      <c r="H29" s="63" t="s">
        <v>1171</v>
      </c>
      <c r="I29" s="63" t="s">
        <v>1191</v>
      </c>
      <c r="J29" s="202">
        <v>44277</v>
      </c>
      <c r="K29" s="63" t="s">
        <v>750</v>
      </c>
      <c r="L29" s="63">
        <v>23</v>
      </c>
      <c r="M29" s="63">
        <v>19</v>
      </c>
    </row>
    <row r="30" spans="1:13" s="21" customFormat="1" ht="63.75" thickBot="1" x14ac:dyDescent="0.3">
      <c r="A30" s="72">
        <v>20</v>
      </c>
      <c r="B30" s="38" t="s">
        <v>688</v>
      </c>
      <c r="C30" s="239" t="s">
        <v>686</v>
      </c>
      <c r="D30" s="70" t="s">
        <v>433</v>
      </c>
      <c r="E30" s="16" t="s">
        <v>75</v>
      </c>
      <c r="F30" s="31">
        <v>10</v>
      </c>
      <c r="G30" s="202">
        <v>43992</v>
      </c>
      <c r="H30" s="63" t="s">
        <v>1178</v>
      </c>
      <c r="I30" s="63" t="s">
        <v>1179</v>
      </c>
      <c r="J30" s="202"/>
      <c r="K30" s="63" t="s">
        <v>747</v>
      </c>
      <c r="L30" s="63">
        <v>9.4</v>
      </c>
      <c r="M30" s="63">
        <v>9</v>
      </c>
    </row>
    <row r="31" spans="1:13" s="21" customFormat="1" ht="79.5" thickBot="1" x14ac:dyDescent="0.3">
      <c r="A31" s="72">
        <v>21</v>
      </c>
      <c r="B31" s="38" t="s">
        <v>687</v>
      </c>
      <c r="C31" s="239" t="s">
        <v>685</v>
      </c>
      <c r="D31" s="70" t="s">
        <v>370</v>
      </c>
      <c r="E31" s="16" t="s">
        <v>26</v>
      </c>
      <c r="F31" s="31">
        <v>10</v>
      </c>
      <c r="G31" s="202">
        <v>44185</v>
      </c>
      <c r="H31" s="63"/>
      <c r="I31" s="63" t="s">
        <v>1180</v>
      </c>
      <c r="J31" s="202">
        <v>44257</v>
      </c>
      <c r="K31" s="63" t="s">
        <v>987</v>
      </c>
      <c r="L31" s="63">
        <v>9.1</v>
      </c>
      <c r="M31" s="63">
        <v>7.2</v>
      </c>
    </row>
    <row r="32" spans="1:13" s="21" customFormat="1" ht="48" thickBot="1" x14ac:dyDescent="0.3">
      <c r="A32" s="72">
        <v>22</v>
      </c>
      <c r="B32" s="273" t="s">
        <v>683</v>
      </c>
      <c r="C32" s="59" t="s">
        <v>684</v>
      </c>
      <c r="D32" s="228" t="s">
        <v>370</v>
      </c>
      <c r="E32" s="16" t="s">
        <v>204</v>
      </c>
      <c r="F32" s="31">
        <v>10</v>
      </c>
      <c r="G32" s="202">
        <v>44195</v>
      </c>
      <c r="H32" s="63" t="s">
        <v>1182</v>
      </c>
      <c r="I32" s="63" t="s">
        <v>1181</v>
      </c>
      <c r="J32" s="202">
        <v>44285</v>
      </c>
      <c r="K32" s="63" t="s">
        <v>987</v>
      </c>
      <c r="L32" s="63">
        <v>9</v>
      </c>
      <c r="M32" s="63">
        <v>7</v>
      </c>
    </row>
    <row r="33" spans="1:13" s="21" customFormat="1" ht="15.75" x14ac:dyDescent="0.25">
      <c r="A33" s="456" t="s">
        <v>15</v>
      </c>
      <c r="B33" s="457"/>
      <c r="C33" s="457"/>
      <c r="D33" s="458"/>
      <c r="E33" s="329"/>
      <c r="F33" s="45">
        <f>SUM(F27:F32)</f>
        <v>60</v>
      </c>
      <c r="G33" s="54"/>
      <c r="H33" s="55"/>
      <c r="I33" s="55"/>
      <c r="J33" s="54"/>
      <c r="K33" s="55"/>
      <c r="L33" s="45">
        <f>SUM(L26:L32)</f>
        <v>96.4</v>
      </c>
      <c r="M33" s="45">
        <f>SUM(M26:M32)</f>
        <v>81.3</v>
      </c>
    </row>
    <row r="34" spans="1:13" ht="18.75" x14ac:dyDescent="0.3">
      <c r="F34" s="46">
        <f>F33+F24+F20</f>
        <v>175</v>
      </c>
      <c r="G34" s="338"/>
      <c r="H34" s="47"/>
      <c r="I34" s="47"/>
      <c r="J34" s="47"/>
      <c r="K34" s="47"/>
      <c r="L34" s="46">
        <f>L20+L24+L33</f>
        <v>237.3</v>
      </c>
      <c r="M34" s="46">
        <f>M20+M24+M33</f>
        <v>187.4</v>
      </c>
    </row>
    <row r="38" spans="1:13" x14ac:dyDescent="0.25">
      <c r="J38" s="26"/>
    </row>
  </sheetData>
  <mergeCells count="7">
    <mergeCell ref="A33:D33"/>
    <mergeCell ref="A1:K1"/>
    <mergeCell ref="A3:M3"/>
    <mergeCell ref="A20:D20"/>
    <mergeCell ref="A21:M21"/>
    <mergeCell ref="A24:E24"/>
    <mergeCell ref="A25:M25"/>
  </mergeCells>
  <pageMargins left="0.25" right="0.25" top="0.75" bottom="0.75" header="0.3" footer="0.3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workbookViewId="0">
      <pane xSplit="6" ySplit="5" topLeftCell="G28" activePane="bottomRight" state="frozen"/>
      <selection pane="topRight" activeCell="G1" sqref="G1"/>
      <selection pane="bottomLeft" activeCell="A6" sqref="A6"/>
      <selection pane="bottomRight" activeCell="K34" sqref="K34"/>
    </sheetView>
  </sheetViews>
  <sheetFormatPr defaultRowHeight="15" x14ac:dyDescent="0.25"/>
  <cols>
    <col min="1" max="1" width="5.42578125" style="179" customWidth="1"/>
    <col min="2" max="2" width="21.140625" style="179" customWidth="1"/>
    <col min="3" max="3" width="32.28515625" style="221" customWidth="1"/>
    <col min="4" max="4" width="14.85546875" style="179" customWidth="1"/>
    <col min="5" max="6" width="10.7109375" style="179" customWidth="1"/>
    <col min="7" max="7" width="15.28515625" style="342" customWidth="1"/>
    <col min="8" max="8" width="20" style="179" customWidth="1"/>
    <col min="9" max="9" width="19.140625" style="179" customWidth="1"/>
    <col min="10" max="10" width="15.28515625" style="179" customWidth="1"/>
    <col min="11" max="11" width="14.7109375" style="179" customWidth="1"/>
    <col min="12" max="12" width="13.7109375" style="227" customWidth="1"/>
    <col min="13" max="13" width="11.85546875" style="179" customWidth="1"/>
    <col min="14" max="16384" width="9.140625" style="179"/>
  </cols>
  <sheetData>
    <row r="1" spans="1:13" ht="25.5" x14ac:dyDescent="0.35">
      <c r="A1" s="474" t="s">
        <v>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</row>
    <row r="2" spans="1:13" ht="26.25" x14ac:dyDescent="0.4">
      <c r="A2" s="205"/>
      <c r="B2" s="205"/>
      <c r="C2" s="205"/>
      <c r="D2" s="205"/>
      <c r="E2" s="205"/>
      <c r="F2" s="205"/>
      <c r="G2" s="341"/>
      <c r="H2" s="205"/>
      <c r="I2" s="205"/>
      <c r="J2" s="205"/>
      <c r="K2" s="205"/>
    </row>
    <row r="3" spans="1:13" ht="26.25" x14ac:dyDescent="0.4">
      <c r="A3" s="475" t="s">
        <v>78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</row>
    <row r="4" spans="1:13" ht="15.75" thickBot="1" x14ac:dyDescent="0.3">
      <c r="A4" s="206"/>
      <c r="C4" s="207"/>
      <c r="D4" s="207"/>
      <c r="E4" s="207"/>
      <c r="F4" s="208"/>
    </row>
    <row r="5" spans="1:13" ht="32.25" thickBot="1" x14ac:dyDescent="0.3">
      <c r="A5" s="209" t="s">
        <v>2</v>
      </c>
      <c r="B5" s="210" t="s">
        <v>3</v>
      </c>
      <c r="C5" s="210" t="s">
        <v>4</v>
      </c>
      <c r="D5" s="210" t="s">
        <v>5</v>
      </c>
      <c r="E5" s="210" t="s">
        <v>6</v>
      </c>
      <c r="F5" s="210" t="s">
        <v>7</v>
      </c>
      <c r="G5" s="343" t="s">
        <v>8</v>
      </c>
      <c r="H5" s="210" t="s">
        <v>9</v>
      </c>
      <c r="I5" s="210" t="s">
        <v>10</v>
      </c>
      <c r="J5" s="210" t="s">
        <v>11</v>
      </c>
      <c r="K5" s="210" t="s">
        <v>12</v>
      </c>
      <c r="L5" s="346" t="s">
        <v>13</v>
      </c>
      <c r="M5" s="210" t="s">
        <v>14</v>
      </c>
    </row>
    <row r="6" spans="1:13" s="167" customFormat="1" ht="79.5" thickBot="1" x14ac:dyDescent="0.3">
      <c r="A6" s="29">
        <v>1</v>
      </c>
      <c r="B6" s="154" t="s">
        <v>435</v>
      </c>
      <c r="C6" s="155" t="s">
        <v>436</v>
      </c>
      <c r="D6" s="155" t="s">
        <v>360</v>
      </c>
      <c r="E6" s="29" t="s">
        <v>111</v>
      </c>
      <c r="F6" s="30">
        <v>7</v>
      </c>
      <c r="G6" s="250">
        <v>43872</v>
      </c>
      <c r="H6" s="34" t="s">
        <v>935</v>
      </c>
      <c r="I6" s="166" t="s">
        <v>936</v>
      </c>
      <c r="J6" s="166">
        <v>43980</v>
      </c>
      <c r="K6" s="34" t="s">
        <v>739</v>
      </c>
      <c r="L6" s="308">
        <v>8.1999999999999993</v>
      </c>
      <c r="M6" s="34">
        <v>5.4</v>
      </c>
    </row>
    <row r="7" spans="1:13" s="167" customFormat="1" ht="48" thickBot="1" x14ac:dyDescent="0.3">
      <c r="A7" s="29">
        <v>2</v>
      </c>
      <c r="B7" s="256" t="s">
        <v>937</v>
      </c>
      <c r="C7" s="157" t="s">
        <v>437</v>
      </c>
      <c r="D7" s="157" t="s">
        <v>360</v>
      </c>
      <c r="E7" s="29" t="s">
        <v>113</v>
      </c>
      <c r="F7" s="30">
        <v>8</v>
      </c>
      <c r="G7" s="166">
        <v>43956</v>
      </c>
      <c r="H7" s="34" t="s">
        <v>938</v>
      </c>
      <c r="I7" s="34" t="s">
        <v>939</v>
      </c>
      <c r="J7" s="166">
        <v>44027</v>
      </c>
      <c r="K7" s="34" t="s">
        <v>739</v>
      </c>
      <c r="L7" s="308">
        <v>10.199999999999999</v>
      </c>
      <c r="M7" s="34">
        <v>6.3</v>
      </c>
    </row>
    <row r="8" spans="1:13" s="167" customFormat="1" ht="48" thickBot="1" x14ac:dyDescent="0.3">
      <c r="A8" s="57">
        <v>3</v>
      </c>
      <c r="B8" s="256" t="s">
        <v>438</v>
      </c>
      <c r="C8" s="157" t="s">
        <v>439</v>
      </c>
      <c r="D8" s="157" t="s">
        <v>360</v>
      </c>
      <c r="E8" s="32" t="s">
        <v>442</v>
      </c>
      <c r="F8" s="30">
        <v>7</v>
      </c>
      <c r="G8" s="166">
        <v>44012</v>
      </c>
      <c r="H8" s="34" t="s">
        <v>1194</v>
      </c>
      <c r="I8" s="34" t="s">
        <v>1195</v>
      </c>
      <c r="J8" s="166">
        <v>44120</v>
      </c>
      <c r="K8" s="34" t="s">
        <v>1020</v>
      </c>
      <c r="L8" s="308">
        <v>9</v>
      </c>
      <c r="M8" s="34">
        <v>5.0999999999999996</v>
      </c>
    </row>
    <row r="9" spans="1:13" s="171" customFormat="1" ht="48" thickBot="1" x14ac:dyDescent="0.3">
      <c r="A9" s="57">
        <v>4</v>
      </c>
      <c r="B9" s="256" t="s">
        <v>440</v>
      </c>
      <c r="C9" s="157" t="s">
        <v>441</v>
      </c>
      <c r="D9" s="157" t="s">
        <v>360</v>
      </c>
      <c r="E9" s="29" t="s">
        <v>120</v>
      </c>
      <c r="F9" s="30">
        <v>6</v>
      </c>
      <c r="G9" s="166">
        <v>44043</v>
      </c>
      <c r="H9" s="170" t="s">
        <v>1130</v>
      </c>
      <c r="I9" s="170" t="s">
        <v>1129</v>
      </c>
      <c r="J9" s="169">
        <v>44161</v>
      </c>
      <c r="K9" s="170" t="s">
        <v>737</v>
      </c>
      <c r="L9" s="347">
        <v>5.7</v>
      </c>
      <c r="M9" s="170">
        <v>3.4</v>
      </c>
    </row>
    <row r="10" spans="1:13" s="171" customFormat="1" ht="32.25" thickBot="1" x14ac:dyDescent="0.3">
      <c r="A10" s="29">
        <v>5</v>
      </c>
      <c r="B10" s="154" t="s">
        <v>297</v>
      </c>
      <c r="C10" s="155" t="s">
        <v>443</v>
      </c>
      <c r="D10" s="155" t="s">
        <v>327</v>
      </c>
      <c r="E10" s="29" t="s">
        <v>125</v>
      </c>
      <c r="F10" s="30">
        <v>7</v>
      </c>
      <c r="G10" s="172">
        <v>44083</v>
      </c>
      <c r="H10" s="27" t="s">
        <v>1131</v>
      </c>
      <c r="I10" s="172" t="s">
        <v>1128</v>
      </c>
      <c r="J10" s="172"/>
      <c r="K10" s="27"/>
      <c r="L10" s="254">
        <v>14</v>
      </c>
      <c r="M10" s="27">
        <v>8.6999999999999993</v>
      </c>
    </row>
    <row r="11" spans="1:13" s="171" customFormat="1" ht="63.75" thickBot="1" x14ac:dyDescent="0.3">
      <c r="A11" s="29">
        <v>6</v>
      </c>
      <c r="B11" s="256" t="s">
        <v>435</v>
      </c>
      <c r="C11" s="157" t="s">
        <v>444</v>
      </c>
      <c r="D11" s="157" t="s">
        <v>360</v>
      </c>
      <c r="E11" s="29" t="s">
        <v>121</v>
      </c>
      <c r="F11" s="30">
        <v>7</v>
      </c>
      <c r="G11" s="172">
        <v>44096</v>
      </c>
      <c r="H11" s="27" t="s">
        <v>1132</v>
      </c>
      <c r="I11" s="27" t="s">
        <v>1053</v>
      </c>
      <c r="J11" s="172"/>
      <c r="K11" s="27"/>
      <c r="L11" s="254">
        <v>9.3000000000000007</v>
      </c>
      <c r="M11" s="27">
        <v>6.3</v>
      </c>
    </row>
    <row r="12" spans="1:13" s="171" customFormat="1" ht="48" thickBot="1" x14ac:dyDescent="0.3">
      <c r="A12" s="29">
        <v>7</v>
      </c>
      <c r="B12" s="256" t="s">
        <v>445</v>
      </c>
      <c r="C12" s="157" t="s">
        <v>446</v>
      </c>
      <c r="D12" s="157" t="s">
        <v>360</v>
      </c>
      <c r="E12" s="29" t="s">
        <v>126</v>
      </c>
      <c r="F12" s="30">
        <v>10</v>
      </c>
      <c r="G12" s="250">
        <v>44167</v>
      </c>
      <c r="H12" s="29" t="s">
        <v>1133</v>
      </c>
      <c r="I12" s="29" t="s">
        <v>1272</v>
      </c>
      <c r="J12" s="250">
        <v>44336</v>
      </c>
      <c r="K12" s="29" t="s">
        <v>739</v>
      </c>
      <c r="L12" s="30">
        <v>10.7</v>
      </c>
      <c r="M12" s="29">
        <v>7.8</v>
      </c>
    </row>
    <row r="13" spans="1:13" s="171" customFormat="1" ht="48" thickBot="1" x14ac:dyDescent="0.3">
      <c r="A13" s="29">
        <v>8</v>
      </c>
      <c r="B13" s="154" t="s">
        <v>447</v>
      </c>
      <c r="C13" s="155" t="s">
        <v>940</v>
      </c>
      <c r="D13" s="155" t="s">
        <v>360</v>
      </c>
      <c r="E13" s="29" t="s">
        <v>128</v>
      </c>
      <c r="F13" s="30">
        <v>8</v>
      </c>
      <c r="G13" s="379">
        <v>43906</v>
      </c>
      <c r="H13" s="29" t="s">
        <v>941</v>
      </c>
      <c r="I13" s="29" t="s">
        <v>942</v>
      </c>
      <c r="J13" s="250">
        <v>43979</v>
      </c>
      <c r="K13" s="29" t="s">
        <v>739</v>
      </c>
      <c r="L13" s="30">
        <v>10.7</v>
      </c>
      <c r="M13" s="29">
        <v>8.1</v>
      </c>
    </row>
    <row r="14" spans="1:13" s="171" customFormat="1" ht="32.25" thickBot="1" x14ac:dyDescent="0.3">
      <c r="A14" s="29">
        <v>9</v>
      </c>
      <c r="B14" s="256" t="s">
        <v>448</v>
      </c>
      <c r="C14" s="157" t="s">
        <v>449</v>
      </c>
      <c r="D14" s="157" t="s">
        <v>327</v>
      </c>
      <c r="E14" s="68" t="s">
        <v>131</v>
      </c>
      <c r="F14" s="30">
        <v>10</v>
      </c>
      <c r="G14" s="379">
        <v>43910</v>
      </c>
      <c r="H14" s="29" t="s">
        <v>943</v>
      </c>
      <c r="I14" s="29" t="s">
        <v>944</v>
      </c>
      <c r="J14" s="250">
        <v>44022</v>
      </c>
      <c r="K14" s="29" t="s">
        <v>739</v>
      </c>
      <c r="L14" s="30">
        <v>14.1</v>
      </c>
      <c r="M14" s="29">
        <v>10.8</v>
      </c>
    </row>
    <row r="15" spans="1:13" s="171" customFormat="1" ht="32.25" thickBot="1" x14ac:dyDescent="0.3">
      <c r="A15" s="29">
        <v>10</v>
      </c>
      <c r="B15" s="256" t="s">
        <v>448</v>
      </c>
      <c r="C15" s="157" t="s">
        <v>449</v>
      </c>
      <c r="D15" s="157" t="s">
        <v>294</v>
      </c>
      <c r="E15" s="29" t="s">
        <v>122</v>
      </c>
      <c r="F15" s="30">
        <v>8</v>
      </c>
      <c r="G15" s="379">
        <v>43969</v>
      </c>
      <c r="H15" s="29" t="s">
        <v>1010</v>
      </c>
      <c r="I15" s="29" t="s">
        <v>1134</v>
      </c>
      <c r="J15" s="250">
        <v>44097</v>
      </c>
      <c r="K15" s="29" t="s">
        <v>739</v>
      </c>
      <c r="L15" s="30">
        <v>11</v>
      </c>
      <c r="M15" s="29">
        <v>7.1</v>
      </c>
    </row>
    <row r="16" spans="1:13" s="171" customFormat="1" ht="63.75" thickBot="1" x14ac:dyDescent="0.3">
      <c r="A16" s="29">
        <v>11</v>
      </c>
      <c r="B16" s="256" t="s">
        <v>450</v>
      </c>
      <c r="C16" s="157" t="s">
        <v>1125</v>
      </c>
      <c r="D16" s="157" t="s">
        <v>327</v>
      </c>
      <c r="E16" s="29" t="s">
        <v>123</v>
      </c>
      <c r="F16" s="30">
        <v>7</v>
      </c>
      <c r="G16" s="379">
        <v>44145</v>
      </c>
      <c r="H16" s="29" t="s">
        <v>1126</v>
      </c>
      <c r="I16" s="29" t="s">
        <v>1127</v>
      </c>
      <c r="J16" s="250">
        <v>44316</v>
      </c>
      <c r="K16" s="29" t="s">
        <v>739</v>
      </c>
      <c r="L16" s="30">
        <v>10.199999999999999</v>
      </c>
      <c r="M16" s="29">
        <v>6.7</v>
      </c>
    </row>
    <row r="17" spans="1:15" s="171" customFormat="1" ht="48" thickBot="1" x14ac:dyDescent="0.3">
      <c r="A17" s="29">
        <v>12</v>
      </c>
      <c r="B17" s="154" t="s">
        <v>451</v>
      </c>
      <c r="C17" s="155" t="s">
        <v>452</v>
      </c>
      <c r="D17" s="155" t="s">
        <v>327</v>
      </c>
      <c r="E17" s="29" t="s">
        <v>127</v>
      </c>
      <c r="F17" s="30">
        <v>10</v>
      </c>
      <c r="G17" s="388">
        <v>43910</v>
      </c>
      <c r="H17" s="29" t="s">
        <v>945</v>
      </c>
      <c r="I17" s="29" t="s">
        <v>946</v>
      </c>
      <c r="J17" s="250">
        <v>43976</v>
      </c>
      <c r="K17" s="29" t="s">
        <v>739</v>
      </c>
      <c r="L17" s="30">
        <v>15.1</v>
      </c>
      <c r="M17" s="29">
        <v>11.3</v>
      </c>
    </row>
    <row r="18" spans="1:15" s="171" customFormat="1" ht="48" thickBot="1" x14ac:dyDescent="0.3">
      <c r="A18" s="29">
        <v>13</v>
      </c>
      <c r="B18" s="256" t="s">
        <v>84</v>
      </c>
      <c r="C18" s="157" t="s">
        <v>453</v>
      </c>
      <c r="D18" s="157" t="s">
        <v>360</v>
      </c>
      <c r="E18" s="32" t="s">
        <v>129</v>
      </c>
      <c r="F18" s="33">
        <v>7</v>
      </c>
      <c r="G18" s="388">
        <v>43999</v>
      </c>
      <c r="H18" s="29" t="s">
        <v>1192</v>
      </c>
      <c r="I18" s="29" t="s">
        <v>1193</v>
      </c>
      <c r="J18" s="250">
        <v>44104</v>
      </c>
      <c r="K18" s="250" t="s">
        <v>739</v>
      </c>
      <c r="L18" s="30">
        <v>9.5</v>
      </c>
      <c r="M18" s="29">
        <v>6.3</v>
      </c>
    </row>
    <row r="19" spans="1:15" s="171" customFormat="1" ht="32.25" thickBot="1" x14ac:dyDescent="0.3">
      <c r="A19" s="29">
        <v>14</v>
      </c>
      <c r="B19" s="154" t="s">
        <v>454</v>
      </c>
      <c r="C19" s="155" t="s">
        <v>455</v>
      </c>
      <c r="D19" s="155" t="s">
        <v>294</v>
      </c>
      <c r="E19" s="29" t="s">
        <v>133</v>
      </c>
      <c r="F19" s="30">
        <v>8</v>
      </c>
      <c r="G19" s="388">
        <v>44188</v>
      </c>
      <c r="H19" s="29" t="s">
        <v>1317</v>
      </c>
      <c r="I19" s="29" t="s">
        <v>1331</v>
      </c>
      <c r="J19" s="250">
        <v>44437</v>
      </c>
      <c r="K19" s="29" t="s">
        <v>739</v>
      </c>
      <c r="L19" s="30">
        <v>11.3</v>
      </c>
      <c r="M19" s="29">
        <v>7.8</v>
      </c>
      <c r="N19" s="204"/>
      <c r="O19" s="204"/>
    </row>
    <row r="20" spans="1:15" s="171" customFormat="1" ht="48" thickBot="1" x14ac:dyDescent="0.3">
      <c r="A20" s="29">
        <v>15</v>
      </c>
      <c r="B20" s="256" t="s">
        <v>456</v>
      </c>
      <c r="C20" s="157" t="s">
        <v>457</v>
      </c>
      <c r="D20" s="157" t="s">
        <v>360</v>
      </c>
      <c r="E20" s="32" t="s">
        <v>135</v>
      </c>
      <c r="F20" s="33">
        <v>10</v>
      </c>
      <c r="G20" s="250">
        <v>44137</v>
      </c>
      <c r="H20" s="29" t="s">
        <v>1135</v>
      </c>
      <c r="I20" s="29" t="s">
        <v>1279</v>
      </c>
      <c r="J20" s="250">
        <v>44327</v>
      </c>
      <c r="K20" s="29" t="s">
        <v>739</v>
      </c>
      <c r="L20" s="30">
        <v>12.8</v>
      </c>
      <c r="M20" s="29">
        <v>9.5</v>
      </c>
    </row>
    <row r="21" spans="1:15" s="171" customFormat="1" ht="48" thickBot="1" x14ac:dyDescent="0.3">
      <c r="A21" s="29">
        <v>16</v>
      </c>
      <c r="B21" s="256" t="s">
        <v>458</v>
      </c>
      <c r="C21" s="157" t="s">
        <v>459</v>
      </c>
      <c r="D21" s="157" t="s">
        <v>360</v>
      </c>
      <c r="E21" s="29" t="s">
        <v>134</v>
      </c>
      <c r="F21" s="30">
        <v>8</v>
      </c>
      <c r="G21" s="250">
        <v>44182</v>
      </c>
      <c r="H21" s="29" t="s">
        <v>1298</v>
      </c>
      <c r="I21" s="29" t="s">
        <v>1299</v>
      </c>
      <c r="J21" s="250"/>
      <c r="K21" s="29"/>
      <c r="L21" s="30">
        <v>13.6</v>
      </c>
      <c r="M21" s="29">
        <v>10.3</v>
      </c>
    </row>
    <row r="22" spans="1:15" s="171" customFormat="1" ht="48" thickBot="1" x14ac:dyDescent="0.3">
      <c r="A22" s="65">
        <v>17</v>
      </c>
      <c r="B22" s="154" t="s">
        <v>81</v>
      </c>
      <c r="C22" s="155" t="s">
        <v>460</v>
      </c>
      <c r="D22" s="155" t="s">
        <v>360</v>
      </c>
      <c r="E22" s="29" t="s">
        <v>267</v>
      </c>
      <c r="F22" s="30">
        <v>7</v>
      </c>
      <c r="G22" s="250">
        <v>43914</v>
      </c>
      <c r="H22" s="29" t="s">
        <v>947</v>
      </c>
      <c r="I22" s="29" t="s">
        <v>948</v>
      </c>
      <c r="J22" s="250">
        <v>43976</v>
      </c>
      <c r="K22" s="29" t="s">
        <v>739</v>
      </c>
      <c r="L22" s="30">
        <v>9</v>
      </c>
      <c r="M22" s="29">
        <v>5.7</v>
      </c>
    </row>
    <row r="23" spans="1:15" s="171" customFormat="1" ht="48" thickBot="1" x14ac:dyDescent="0.3">
      <c r="A23" s="65">
        <v>18</v>
      </c>
      <c r="B23" s="256" t="s">
        <v>296</v>
      </c>
      <c r="C23" s="157" t="s">
        <v>461</v>
      </c>
      <c r="D23" s="157" t="s">
        <v>360</v>
      </c>
      <c r="E23" s="29" t="s">
        <v>138</v>
      </c>
      <c r="F23" s="30">
        <v>7</v>
      </c>
      <c r="G23" s="250">
        <v>43956</v>
      </c>
      <c r="H23" s="29" t="s">
        <v>949</v>
      </c>
      <c r="I23" s="29" t="s">
        <v>950</v>
      </c>
      <c r="J23" s="250">
        <v>44019</v>
      </c>
      <c r="K23" s="29" t="s">
        <v>739</v>
      </c>
      <c r="L23" s="30">
        <v>8.1</v>
      </c>
      <c r="M23" s="29">
        <v>5.9</v>
      </c>
    </row>
    <row r="24" spans="1:15" s="171" customFormat="1" ht="48" thickBot="1" x14ac:dyDescent="0.3">
      <c r="A24" s="65">
        <v>19</v>
      </c>
      <c r="B24" s="256" t="s">
        <v>88</v>
      </c>
      <c r="C24" s="157" t="s">
        <v>462</v>
      </c>
      <c r="D24" s="157" t="s">
        <v>360</v>
      </c>
      <c r="E24" s="29" t="s">
        <v>268</v>
      </c>
      <c r="F24" s="30">
        <v>7</v>
      </c>
      <c r="G24" s="250">
        <v>44075</v>
      </c>
      <c r="H24" s="29" t="s">
        <v>1140</v>
      </c>
      <c r="I24" s="29" t="s">
        <v>1196</v>
      </c>
      <c r="J24" s="250">
        <v>44179</v>
      </c>
      <c r="K24" s="29" t="s">
        <v>737</v>
      </c>
      <c r="L24" s="30">
        <v>7.5</v>
      </c>
      <c r="M24" s="29">
        <v>5.8</v>
      </c>
    </row>
    <row r="25" spans="1:15" s="171" customFormat="1" ht="32.25" thickBot="1" x14ac:dyDescent="0.3">
      <c r="A25" s="65">
        <v>20</v>
      </c>
      <c r="B25" s="256" t="s">
        <v>295</v>
      </c>
      <c r="C25" s="157" t="s">
        <v>463</v>
      </c>
      <c r="D25" s="157" t="s">
        <v>327</v>
      </c>
      <c r="E25" s="29" t="s">
        <v>139</v>
      </c>
      <c r="F25" s="30">
        <v>7</v>
      </c>
      <c r="G25" s="250">
        <v>44172</v>
      </c>
      <c r="H25" s="29" t="s">
        <v>1139</v>
      </c>
      <c r="I25" s="29" t="s">
        <v>1099</v>
      </c>
      <c r="J25" s="250">
        <v>44334</v>
      </c>
      <c r="K25" s="29" t="s">
        <v>739</v>
      </c>
      <c r="L25" s="30">
        <v>7.7</v>
      </c>
      <c r="M25" s="29">
        <v>5.2</v>
      </c>
    </row>
    <row r="26" spans="1:15" s="171" customFormat="1" ht="48" thickBot="1" x14ac:dyDescent="0.3">
      <c r="A26" s="65">
        <v>21</v>
      </c>
      <c r="B26" s="154" t="s">
        <v>296</v>
      </c>
      <c r="C26" s="155" t="s">
        <v>464</v>
      </c>
      <c r="D26" s="155" t="s">
        <v>294</v>
      </c>
      <c r="E26" s="29" t="s">
        <v>136</v>
      </c>
      <c r="F26" s="30">
        <v>7</v>
      </c>
      <c r="G26" s="250">
        <v>44105</v>
      </c>
      <c r="H26" s="29" t="s">
        <v>1058</v>
      </c>
      <c r="I26" s="29" t="s">
        <v>1136</v>
      </c>
      <c r="J26" s="250">
        <v>44244</v>
      </c>
      <c r="K26" s="29" t="s">
        <v>739</v>
      </c>
      <c r="L26" s="30">
        <v>11.6</v>
      </c>
      <c r="M26" s="29">
        <v>8.6999999999999993</v>
      </c>
      <c r="N26" s="204"/>
    </row>
    <row r="27" spans="1:15" s="171" customFormat="1" ht="48" thickBot="1" x14ac:dyDescent="0.3">
      <c r="A27" s="29">
        <v>22</v>
      </c>
      <c r="B27" s="154" t="s">
        <v>1067</v>
      </c>
      <c r="C27" s="155" t="s">
        <v>1070</v>
      </c>
      <c r="D27" s="155" t="s">
        <v>1068</v>
      </c>
      <c r="E27" s="29" t="s">
        <v>137</v>
      </c>
      <c r="F27" s="30">
        <v>6</v>
      </c>
      <c r="G27" s="250">
        <v>44019</v>
      </c>
      <c r="H27" s="29" t="s">
        <v>1137</v>
      </c>
      <c r="I27" s="29" t="s">
        <v>1138</v>
      </c>
      <c r="J27" s="250">
        <v>44137</v>
      </c>
      <c r="K27" s="29" t="s">
        <v>1026</v>
      </c>
      <c r="L27" s="30">
        <v>8.4</v>
      </c>
      <c r="M27" s="29">
        <v>6</v>
      </c>
    </row>
    <row r="28" spans="1:15" s="171" customFormat="1" ht="79.5" thickBot="1" x14ac:dyDescent="0.3">
      <c r="A28" s="29">
        <v>23</v>
      </c>
      <c r="B28" s="256" t="s">
        <v>50</v>
      </c>
      <c r="C28" s="157" t="s">
        <v>465</v>
      </c>
      <c r="D28" s="157" t="s">
        <v>294</v>
      </c>
      <c r="E28" s="29" t="s">
        <v>142</v>
      </c>
      <c r="F28" s="30">
        <v>6</v>
      </c>
      <c r="G28" s="250">
        <v>44167</v>
      </c>
      <c r="H28" s="29" t="s">
        <v>1027</v>
      </c>
      <c r="I28" s="29" t="s">
        <v>1312</v>
      </c>
      <c r="J28" s="250">
        <v>44354</v>
      </c>
      <c r="K28" s="29" t="s">
        <v>739</v>
      </c>
      <c r="L28" s="30">
        <v>8.8000000000000007</v>
      </c>
      <c r="M28" s="29">
        <v>5.9</v>
      </c>
    </row>
    <row r="29" spans="1:15" ht="15.75" x14ac:dyDescent="0.25">
      <c r="A29" s="476" t="s">
        <v>15</v>
      </c>
      <c r="B29" s="477"/>
      <c r="C29" s="477"/>
      <c r="D29" s="478"/>
      <c r="E29" s="175"/>
      <c r="F29" s="176">
        <f>SUM(F6:F28)</f>
        <v>175</v>
      </c>
      <c r="G29" s="344"/>
      <c r="H29" s="178"/>
      <c r="I29" s="178"/>
      <c r="J29" s="178"/>
      <c r="K29" s="178"/>
      <c r="L29" s="176">
        <f>SUM(L6:L28)</f>
        <v>236.50000000000003</v>
      </c>
      <c r="M29" s="176">
        <f>SUM(M6:M28)</f>
        <v>164.09999999999997</v>
      </c>
    </row>
    <row r="30" spans="1:15" ht="16.5" thickBot="1" x14ac:dyDescent="0.3">
      <c r="A30" s="479" t="s">
        <v>16</v>
      </c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1"/>
    </row>
    <row r="31" spans="1:15" ht="79.5" thickBot="1" x14ac:dyDescent="0.3">
      <c r="A31" s="27">
        <v>24</v>
      </c>
      <c r="B31" s="423" t="s">
        <v>448</v>
      </c>
      <c r="C31" s="165" t="s">
        <v>466</v>
      </c>
      <c r="D31" s="28" t="s">
        <v>280</v>
      </c>
      <c r="E31" s="29" t="s">
        <v>224</v>
      </c>
      <c r="F31" s="30">
        <v>12</v>
      </c>
      <c r="G31" s="250">
        <v>44043</v>
      </c>
      <c r="H31" s="34" t="s">
        <v>1141</v>
      </c>
      <c r="I31" s="34" t="s">
        <v>1144</v>
      </c>
      <c r="J31" s="166">
        <v>43841</v>
      </c>
      <c r="K31" s="34" t="s">
        <v>739</v>
      </c>
      <c r="L31" s="308">
        <v>15.9</v>
      </c>
      <c r="M31" s="34">
        <v>11.1</v>
      </c>
    </row>
    <row r="32" spans="1:15" s="184" customFormat="1" ht="48" thickBot="1" x14ac:dyDescent="0.3">
      <c r="A32" s="29">
        <v>25</v>
      </c>
      <c r="B32" s="38" t="s">
        <v>81</v>
      </c>
      <c r="C32" s="239" t="s">
        <v>467</v>
      </c>
      <c r="D32" s="70" t="s">
        <v>280</v>
      </c>
      <c r="E32" s="29" t="s">
        <v>99</v>
      </c>
      <c r="F32" s="30">
        <v>12</v>
      </c>
      <c r="G32" s="166">
        <v>44105</v>
      </c>
      <c r="H32" s="417" t="s">
        <v>1142</v>
      </c>
      <c r="I32" s="417" t="s">
        <v>1143</v>
      </c>
      <c r="J32" s="418">
        <v>44251</v>
      </c>
      <c r="K32" s="418" t="s">
        <v>739</v>
      </c>
      <c r="L32" s="419">
        <v>14.2</v>
      </c>
      <c r="M32" s="417">
        <v>9.9</v>
      </c>
    </row>
    <row r="33" spans="1:13" s="184" customFormat="1" ht="142.5" thickBot="1" x14ac:dyDescent="0.3">
      <c r="A33" s="29">
        <v>26</v>
      </c>
      <c r="B33" s="38" t="s">
        <v>680</v>
      </c>
      <c r="C33" s="239" t="s">
        <v>1318</v>
      </c>
      <c r="D33" s="70" t="s">
        <v>280</v>
      </c>
      <c r="E33" s="29" t="s">
        <v>202</v>
      </c>
      <c r="F33" s="30">
        <v>12</v>
      </c>
      <c r="G33" s="418">
        <v>44195</v>
      </c>
      <c r="H33" s="417" t="s">
        <v>1319</v>
      </c>
      <c r="I33" s="417" t="s">
        <v>1320</v>
      </c>
      <c r="J33" s="418">
        <v>44456</v>
      </c>
      <c r="K33" s="417" t="s">
        <v>739</v>
      </c>
      <c r="L33" s="419">
        <v>15.3</v>
      </c>
      <c r="M33" s="417">
        <v>12.2</v>
      </c>
    </row>
    <row r="34" spans="1:13" s="184" customFormat="1" ht="16.5" customHeight="1" thickBot="1" x14ac:dyDescent="0.3">
      <c r="A34" s="482" t="s">
        <v>15</v>
      </c>
      <c r="B34" s="483"/>
      <c r="C34" s="483"/>
      <c r="D34" s="483"/>
      <c r="E34" s="483"/>
      <c r="F34" s="214">
        <f>SUM(F31:F33)</f>
        <v>36</v>
      </c>
      <c r="G34" s="215"/>
      <c r="H34" s="216"/>
      <c r="I34" s="216"/>
      <c r="J34" s="215"/>
      <c r="K34" s="216"/>
      <c r="L34" s="214">
        <f>SUM(L31:L33)</f>
        <v>45.400000000000006</v>
      </c>
      <c r="M34" s="214">
        <f>SUM(M31:M33)</f>
        <v>33.200000000000003</v>
      </c>
    </row>
    <row r="35" spans="1:13" s="184" customFormat="1" ht="16.5" thickBot="1" x14ac:dyDescent="0.3">
      <c r="A35" s="484" t="s">
        <v>24</v>
      </c>
      <c r="B35" s="484"/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484"/>
    </row>
    <row r="36" spans="1:13" s="184" customFormat="1" ht="48" thickBot="1" x14ac:dyDescent="0.3">
      <c r="A36" s="49">
        <v>27</v>
      </c>
      <c r="B36" s="38" t="s">
        <v>682</v>
      </c>
      <c r="C36" s="239" t="s">
        <v>681</v>
      </c>
      <c r="D36" s="70" t="s">
        <v>468</v>
      </c>
      <c r="E36" s="29" t="s">
        <v>73</v>
      </c>
      <c r="F36" s="30">
        <v>15</v>
      </c>
      <c r="G36" s="389">
        <v>43963</v>
      </c>
      <c r="H36" s="57"/>
      <c r="I36" s="57" t="s">
        <v>952</v>
      </c>
      <c r="J36" s="389" t="s">
        <v>951</v>
      </c>
      <c r="K36" s="57" t="s">
        <v>747</v>
      </c>
      <c r="L36" s="58">
        <v>22.1</v>
      </c>
      <c r="M36" s="57">
        <v>16.2</v>
      </c>
    </row>
    <row r="37" spans="1:13" s="184" customFormat="1" ht="48" thickBot="1" x14ac:dyDescent="0.3">
      <c r="A37" s="29">
        <v>28</v>
      </c>
      <c r="B37" s="38" t="s">
        <v>678</v>
      </c>
      <c r="C37" s="239" t="s">
        <v>679</v>
      </c>
      <c r="D37" s="70" t="s">
        <v>370</v>
      </c>
      <c r="E37" s="57" t="s">
        <v>205</v>
      </c>
      <c r="F37" s="58">
        <v>15</v>
      </c>
      <c r="G37" s="389">
        <v>44187</v>
      </c>
      <c r="H37" s="57" t="s">
        <v>1145</v>
      </c>
      <c r="I37" s="57" t="s">
        <v>1146</v>
      </c>
      <c r="J37" s="250">
        <v>44287</v>
      </c>
      <c r="K37" s="29" t="s">
        <v>987</v>
      </c>
      <c r="L37" s="58">
        <v>18.399999999999999</v>
      </c>
      <c r="M37" s="57">
        <v>14.6</v>
      </c>
    </row>
    <row r="38" spans="1:13" s="184" customFormat="1" ht="15.75" x14ac:dyDescent="0.25">
      <c r="A38" s="471" t="s">
        <v>15</v>
      </c>
      <c r="B38" s="472"/>
      <c r="C38" s="472"/>
      <c r="D38" s="473"/>
      <c r="E38" s="217"/>
      <c r="F38" s="218">
        <f>SUM(F36:F37)</f>
        <v>30</v>
      </c>
      <c r="G38" s="219"/>
      <c r="H38" s="220"/>
      <c r="I38" s="220"/>
      <c r="J38" s="219"/>
      <c r="K38" s="220"/>
      <c r="L38" s="218">
        <f>SUM(L36:L37)</f>
        <v>40.5</v>
      </c>
      <c r="M38" s="218">
        <f>SUM(M36:M37)</f>
        <v>30.799999999999997</v>
      </c>
    </row>
    <row r="39" spans="1:13" ht="18.75" x14ac:dyDescent="0.3">
      <c r="F39" s="222">
        <f>F38+F34+F29</f>
        <v>241</v>
      </c>
      <c r="G39" s="345"/>
      <c r="H39" s="223"/>
      <c r="I39" s="223"/>
      <c r="J39" s="223"/>
      <c r="K39" s="223"/>
      <c r="L39" s="222">
        <f>L29+L34+L38</f>
        <v>322.40000000000003</v>
      </c>
      <c r="M39" s="222">
        <f>M29+M34+M38</f>
        <v>228.09999999999997</v>
      </c>
    </row>
    <row r="43" spans="1:13" x14ac:dyDescent="0.25">
      <c r="J43" s="224"/>
    </row>
  </sheetData>
  <mergeCells count="7">
    <mergeCell ref="A38:D38"/>
    <mergeCell ref="A1:K1"/>
    <mergeCell ref="A3:M3"/>
    <mergeCell ref="A29:D29"/>
    <mergeCell ref="A30:M30"/>
    <mergeCell ref="A34:E34"/>
    <mergeCell ref="A35:M35"/>
  </mergeCells>
  <pageMargins left="0.25" right="0.25" top="0.75" bottom="0.75" header="0.3" footer="0.3"/>
  <pageSetup paperSize="9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pane xSplit="6" ySplit="5" topLeftCell="G9" activePane="bottomRight" state="frozen"/>
      <selection pane="topRight" activeCell="G1" sqref="G1"/>
      <selection pane="bottomLeft" activeCell="A6" sqref="A6"/>
      <selection pane="bottomRight" activeCell="K13" sqref="K13"/>
    </sheetView>
  </sheetViews>
  <sheetFormatPr defaultRowHeight="15" x14ac:dyDescent="0.25"/>
  <cols>
    <col min="1" max="1" width="5.42578125" style="179" customWidth="1"/>
    <col min="2" max="2" width="22.42578125" style="179" customWidth="1"/>
    <col min="3" max="3" width="29.5703125" style="221" customWidth="1"/>
    <col min="4" max="4" width="14.85546875" style="179" customWidth="1"/>
    <col min="5" max="6" width="10.7109375" style="179" customWidth="1"/>
    <col min="7" max="7" width="15.28515625" style="342" customWidth="1"/>
    <col min="8" max="8" width="18" style="179" customWidth="1"/>
    <col min="9" max="9" width="19" style="179" customWidth="1"/>
    <col min="10" max="10" width="15.28515625" style="179" customWidth="1"/>
    <col min="11" max="11" width="14.7109375" style="179" customWidth="1"/>
    <col min="12" max="12" width="13.7109375" style="179" customWidth="1"/>
    <col min="13" max="13" width="11.85546875" style="179" customWidth="1"/>
    <col min="14" max="16384" width="9.140625" style="179"/>
  </cols>
  <sheetData>
    <row r="1" spans="1:13" ht="25.5" x14ac:dyDescent="0.35">
      <c r="A1" s="474" t="s">
        <v>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</row>
    <row r="2" spans="1:13" ht="26.25" x14ac:dyDescent="0.4">
      <c r="A2" s="205"/>
      <c r="B2" s="205"/>
      <c r="C2" s="205"/>
      <c r="D2" s="205"/>
      <c r="E2" s="205"/>
      <c r="F2" s="205"/>
      <c r="G2" s="341"/>
      <c r="H2" s="205"/>
      <c r="I2" s="205"/>
      <c r="J2" s="205"/>
      <c r="K2" s="205"/>
    </row>
    <row r="3" spans="1:13" ht="26.25" x14ac:dyDescent="0.4">
      <c r="A3" s="475" t="s">
        <v>116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</row>
    <row r="4" spans="1:13" ht="15.75" thickBot="1" x14ac:dyDescent="0.3">
      <c r="A4" s="206"/>
      <c r="C4" s="207"/>
      <c r="D4" s="207"/>
      <c r="E4" s="207"/>
      <c r="F4" s="208"/>
    </row>
    <row r="5" spans="1:13" ht="32.25" thickBot="1" x14ac:dyDescent="0.3">
      <c r="A5" s="209" t="s">
        <v>2</v>
      </c>
      <c r="B5" s="210" t="s">
        <v>3</v>
      </c>
      <c r="C5" s="210" t="s">
        <v>4</v>
      </c>
      <c r="D5" s="210" t="s">
        <v>5</v>
      </c>
      <c r="E5" s="210" t="s">
        <v>6</v>
      </c>
      <c r="F5" s="210" t="s">
        <v>7</v>
      </c>
      <c r="G5" s="343" t="s">
        <v>8</v>
      </c>
      <c r="H5" s="210" t="s">
        <v>9</v>
      </c>
      <c r="I5" s="210" t="s">
        <v>10</v>
      </c>
      <c r="J5" s="210" t="s">
        <v>11</v>
      </c>
      <c r="K5" s="210" t="s">
        <v>12</v>
      </c>
      <c r="L5" s="210" t="s">
        <v>13</v>
      </c>
      <c r="M5" s="210" t="s">
        <v>14</v>
      </c>
    </row>
    <row r="6" spans="1:13" s="167" customFormat="1" ht="48" thickBot="1" x14ac:dyDescent="0.3">
      <c r="A6" s="29">
        <v>1</v>
      </c>
      <c r="B6" s="282" t="s">
        <v>469</v>
      </c>
      <c r="C6" s="283" t="s">
        <v>470</v>
      </c>
      <c r="D6" s="155" t="s">
        <v>327</v>
      </c>
      <c r="E6" s="57" t="s">
        <v>59</v>
      </c>
      <c r="F6" s="58">
        <v>6</v>
      </c>
      <c r="G6" s="250">
        <v>43872</v>
      </c>
      <c r="H6" s="34" t="s">
        <v>826</v>
      </c>
      <c r="I6" s="166" t="s">
        <v>827</v>
      </c>
      <c r="J6" s="166">
        <v>43969</v>
      </c>
      <c r="K6" s="34" t="s">
        <v>739</v>
      </c>
      <c r="L6" s="34">
        <v>7.3</v>
      </c>
      <c r="M6" s="34">
        <v>5.7</v>
      </c>
    </row>
    <row r="7" spans="1:13" s="167" customFormat="1" ht="150" customHeight="1" thickBot="1" x14ac:dyDescent="0.3">
      <c r="A7" s="29">
        <v>2</v>
      </c>
      <c r="B7" s="284" t="s">
        <v>471</v>
      </c>
      <c r="C7" s="285" t="s">
        <v>829</v>
      </c>
      <c r="D7" s="157" t="s">
        <v>360</v>
      </c>
      <c r="E7" s="29" t="s">
        <v>830</v>
      </c>
      <c r="F7" s="30">
        <v>6</v>
      </c>
      <c r="G7" s="166">
        <v>43956</v>
      </c>
      <c r="H7" s="34" t="s">
        <v>831</v>
      </c>
      <c r="I7" s="34" t="s">
        <v>832</v>
      </c>
      <c r="J7" s="166">
        <v>44004</v>
      </c>
      <c r="K7" s="34" t="s">
        <v>739</v>
      </c>
      <c r="L7" s="34">
        <v>14.1</v>
      </c>
      <c r="M7" s="34">
        <v>11</v>
      </c>
    </row>
    <row r="8" spans="1:13" s="167" customFormat="1" ht="61.5" customHeight="1" thickBot="1" x14ac:dyDescent="0.3">
      <c r="A8" s="29">
        <v>3</v>
      </c>
      <c r="B8" s="282" t="s">
        <v>472</v>
      </c>
      <c r="C8" s="283" t="s">
        <v>833</v>
      </c>
      <c r="D8" s="155" t="s">
        <v>327</v>
      </c>
      <c r="E8" s="29" t="s">
        <v>66</v>
      </c>
      <c r="F8" s="30">
        <v>6</v>
      </c>
      <c r="G8" s="166">
        <v>43916</v>
      </c>
      <c r="H8" s="34" t="s">
        <v>837</v>
      </c>
      <c r="I8" s="34" t="s">
        <v>834</v>
      </c>
      <c r="J8" s="166">
        <v>43990</v>
      </c>
      <c r="K8" s="34" t="s">
        <v>739</v>
      </c>
      <c r="L8" s="34">
        <v>7.5</v>
      </c>
      <c r="M8" s="34">
        <v>5.9</v>
      </c>
    </row>
    <row r="9" spans="1:13" s="171" customFormat="1" ht="48" thickBot="1" x14ac:dyDescent="0.3">
      <c r="A9" s="29">
        <v>4</v>
      </c>
      <c r="B9" s="374" t="s">
        <v>473</v>
      </c>
      <c r="C9" s="375" t="s">
        <v>474</v>
      </c>
      <c r="D9" s="376" t="s">
        <v>360</v>
      </c>
      <c r="E9" s="373" t="s">
        <v>61</v>
      </c>
      <c r="F9" s="377">
        <v>6</v>
      </c>
      <c r="G9" s="378">
        <v>43956</v>
      </c>
      <c r="H9" s="34" t="s">
        <v>828</v>
      </c>
      <c r="I9" s="34" t="s">
        <v>828</v>
      </c>
      <c r="J9" s="166" t="s">
        <v>828</v>
      </c>
      <c r="K9" s="34"/>
      <c r="L9" s="34">
        <v>0</v>
      </c>
      <c r="M9" s="34">
        <v>0</v>
      </c>
    </row>
    <row r="10" spans="1:13" s="171" customFormat="1" ht="48" thickBot="1" x14ac:dyDescent="0.3">
      <c r="A10" s="29">
        <v>5</v>
      </c>
      <c r="B10" s="284" t="s">
        <v>475</v>
      </c>
      <c r="C10" s="285" t="s">
        <v>476</v>
      </c>
      <c r="D10" s="157" t="s">
        <v>327</v>
      </c>
      <c r="E10" s="29" t="s">
        <v>64</v>
      </c>
      <c r="F10" s="30">
        <v>6</v>
      </c>
      <c r="G10" s="250"/>
      <c r="H10" s="29"/>
      <c r="I10" s="29"/>
      <c r="J10" s="250"/>
      <c r="K10" s="29"/>
      <c r="L10" s="29"/>
      <c r="M10" s="29"/>
    </row>
    <row r="11" spans="1:13" s="171" customFormat="1" ht="32.25" thickBot="1" x14ac:dyDescent="0.3">
      <c r="A11" s="29">
        <v>6</v>
      </c>
      <c r="B11" s="284" t="s">
        <v>477</v>
      </c>
      <c r="C11" s="285" t="s">
        <v>478</v>
      </c>
      <c r="D11" s="157" t="s">
        <v>327</v>
      </c>
      <c r="E11" s="29" t="s">
        <v>65</v>
      </c>
      <c r="F11" s="30">
        <v>6</v>
      </c>
      <c r="G11" s="250">
        <v>44015</v>
      </c>
      <c r="H11" s="29" t="s">
        <v>1198</v>
      </c>
      <c r="I11" s="29" t="s">
        <v>1197</v>
      </c>
      <c r="J11" s="250">
        <v>44137</v>
      </c>
      <c r="K11" s="29" t="s">
        <v>739</v>
      </c>
      <c r="L11" s="29">
        <v>12.3</v>
      </c>
      <c r="M11" s="29">
        <v>7.1</v>
      </c>
    </row>
    <row r="12" spans="1:13" s="171" customFormat="1" ht="48" thickBot="1" x14ac:dyDescent="0.3">
      <c r="A12" s="29">
        <v>7</v>
      </c>
      <c r="B12" s="284" t="s">
        <v>1021</v>
      </c>
      <c r="C12" s="285" t="s">
        <v>479</v>
      </c>
      <c r="D12" s="157" t="s">
        <v>480</v>
      </c>
      <c r="E12" s="29" t="s">
        <v>67</v>
      </c>
      <c r="F12" s="30">
        <v>6</v>
      </c>
      <c r="G12" s="250">
        <v>44145</v>
      </c>
      <c r="H12" s="29" t="s">
        <v>1332</v>
      </c>
      <c r="I12" s="29" t="s">
        <v>1335</v>
      </c>
      <c r="J12" s="250">
        <v>44466</v>
      </c>
      <c r="K12" s="29" t="s">
        <v>739</v>
      </c>
      <c r="L12" s="29">
        <v>13.4</v>
      </c>
      <c r="M12" s="29">
        <v>10.4</v>
      </c>
    </row>
    <row r="13" spans="1:13" s="171" customFormat="1" ht="79.5" thickBot="1" x14ac:dyDescent="0.3">
      <c r="A13" s="29">
        <v>8</v>
      </c>
      <c r="B13" s="282" t="s">
        <v>481</v>
      </c>
      <c r="C13" s="283" t="s">
        <v>482</v>
      </c>
      <c r="D13" s="155" t="s">
        <v>483</v>
      </c>
      <c r="E13" s="29" t="s">
        <v>68</v>
      </c>
      <c r="F13" s="30">
        <v>8</v>
      </c>
      <c r="G13" s="250">
        <v>43956</v>
      </c>
      <c r="H13" s="29" t="s">
        <v>835</v>
      </c>
      <c r="I13" s="29" t="s">
        <v>836</v>
      </c>
      <c r="J13" s="250">
        <v>44005</v>
      </c>
      <c r="K13" s="29" t="s">
        <v>739</v>
      </c>
      <c r="L13" s="29">
        <v>9.6999999999999993</v>
      </c>
      <c r="M13" s="29">
        <v>6.7</v>
      </c>
    </row>
    <row r="14" spans="1:13" s="171" customFormat="1" ht="111" thickBot="1" x14ac:dyDescent="0.3">
      <c r="A14" s="29">
        <v>9</v>
      </c>
      <c r="B14" s="284" t="s">
        <v>484</v>
      </c>
      <c r="C14" s="285" t="s">
        <v>485</v>
      </c>
      <c r="D14" s="157" t="s">
        <v>360</v>
      </c>
      <c r="E14" s="29" t="s">
        <v>79</v>
      </c>
      <c r="F14" s="30">
        <v>6</v>
      </c>
      <c r="G14" s="250">
        <v>44195</v>
      </c>
      <c r="H14" s="29" t="s">
        <v>1316</v>
      </c>
      <c r="I14" s="29" t="s">
        <v>1324</v>
      </c>
      <c r="J14" s="250"/>
      <c r="K14" s="29"/>
      <c r="L14" s="29"/>
      <c r="M14" s="29"/>
    </row>
    <row r="15" spans="1:13" ht="15.75" x14ac:dyDescent="0.25">
      <c r="A15" s="488" t="s">
        <v>15</v>
      </c>
      <c r="B15" s="489"/>
      <c r="C15" s="489"/>
      <c r="D15" s="490"/>
      <c r="E15" s="175"/>
      <c r="F15" s="176">
        <f>SUM(F6:F14)</f>
        <v>56</v>
      </c>
      <c r="G15" s="432"/>
      <c r="H15" s="175"/>
      <c r="I15" s="175"/>
      <c r="J15" s="175"/>
      <c r="K15" s="175"/>
      <c r="L15" s="176">
        <f>SUM(L6:L14)</f>
        <v>64.3</v>
      </c>
      <c r="M15" s="176">
        <f>SUM(M6:M14)</f>
        <v>46.800000000000004</v>
      </c>
    </row>
    <row r="16" spans="1:13" ht="16.5" customHeight="1" thickBot="1" x14ac:dyDescent="0.3">
      <c r="A16" s="491" t="s">
        <v>16</v>
      </c>
      <c r="B16" s="492"/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3"/>
    </row>
    <row r="17" spans="1:13" ht="48" thickBot="1" x14ac:dyDescent="0.3">
      <c r="A17" s="29">
        <v>10</v>
      </c>
      <c r="B17" s="38" t="s">
        <v>720</v>
      </c>
      <c r="C17" s="239" t="s">
        <v>486</v>
      </c>
      <c r="D17" s="70" t="s">
        <v>487</v>
      </c>
      <c r="E17" s="29" t="s">
        <v>115</v>
      </c>
      <c r="F17" s="30">
        <v>12</v>
      </c>
      <c r="G17" s="250"/>
      <c r="H17" s="34"/>
      <c r="I17" s="34"/>
      <c r="J17" s="166"/>
      <c r="K17" s="34"/>
      <c r="L17" s="34"/>
      <c r="M17" s="34"/>
    </row>
    <row r="18" spans="1:13" s="184" customFormat="1" ht="16.5" thickBot="1" x14ac:dyDescent="0.3">
      <c r="A18" s="482" t="s">
        <v>15</v>
      </c>
      <c r="B18" s="483"/>
      <c r="C18" s="483"/>
      <c r="D18" s="483"/>
      <c r="E18" s="483"/>
      <c r="F18" s="214">
        <f>SUM(F17:F17)</f>
        <v>12</v>
      </c>
      <c r="G18" s="433"/>
      <c r="H18" s="434"/>
      <c r="I18" s="434"/>
      <c r="J18" s="433"/>
      <c r="K18" s="434"/>
      <c r="L18" s="214">
        <f>SUM(L17)</f>
        <v>0</v>
      </c>
      <c r="M18" s="214">
        <f>SUM(M17)</f>
        <v>0</v>
      </c>
    </row>
    <row r="19" spans="1:13" s="184" customFormat="1" ht="16.5" customHeight="1" thickBot="1" x14ac:dyDescent="0.3">
      <c r="A19" s="485" t="s">
        <v>24</v>
      </c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7"/>
    </row>
    <row r="20" spans="1:13" s="184" customFormat="1" ht="63" customHeight="1" thickBot="1" x14ac:dyDescent="0.3">
      <c r="A20" s="29">
        <v>11</v>
      </c>
      <c r="B20" s="38" t="s">
        <v>721</v>
      </c>
      <c r="C20" s="239" t="s">
        <v>722</v>
      </c>
      <c r="D20" s="70" t="s">
        <v>433</v>
      </c>
      <c r="E20" s="29" t="s">
        <v>266</v>
      </c>
      <c r="F20" s="30">
        <v>12</v>
      </c>
      <c r="G20" s="250">
        <v>44179</v>
      </c>
      <c r="H20" s="29"/>
      <c r="I20" s="29" t="s">
        <v>1112</v>
      </c>
      <c r="J20" s="250">
        <v>44265</v>
      </c>
      <c r="K20" s="29" t="s">
        <v>739</v>
      </c>
      <c r="L20" s="29">
        <v>18.399999999999999</v>
      </c>
      <c r="M20" s="29">
        <v>14.9</v>
      </c>
    </row>
    <row r="21" spans="1:13" s="184" customFormat="1" ht="16.5" customHeight="1" thickBot="1" x14ac:dyDescent="0.3">
      <c r="A21" s="430"/>
      <c r="B21" s="430"/>
      <c r="C21" s="430"/>
      <c r="D21" s="430"/>
      <c r="E21" s="430"/>
      <c r="F21" s="225">
        <f>SUM(F20:F20)</f>
        <v>12</v>
      </c>
      <c r="G21" s="348"/>
      <c r="H21" s="430"/>
      <c r="I21" s="430"/>
      <c r="J21" s="430"/>
      <c r="K21" s="430"/>
      <c r="L21" s="225">
        <f>SUM(L20:L20)</f>
        <v>18.399999999999999</v>
      </c>
      <c r="M21" s="430">
        <f>SUM(M20)</f>
        <v>14.9</v>
      </c>
    </row>
    <row r="22" spans="1:13" s="184" customFormat="1" ht="16.5" customHeight="1" x14ac:dyDescent="0.3">
      <c r="A22" s="179"/>
      <c r="B22" s="179"/>
      <c r="C22" s="221"/>
      <c r="D22" s="179"/>
      <c r="E22" s="179"/>
      <c r="F22" s="226">
        <f>F21+F18+F15</f>
        <v>80</v>
      </c>
      <c r="G22" s="345"/>
      <c r="H22" s="223"/>
      <c r="I22" s="223"/>
      <c r="J22" s="223"/>
      <c r="K22" s="223"/>
      <c r="L22" s="222">
        <f>L21+L18+L15</f>
        <v>82.699999999999989</v>
      </c>
      <c r="M22" s="222">
        <f>M15+M18+M21</f>
        <v>61.7</v>
      </c>
    </row>
    <row r="23" spans="1:13" x14ac:dyDescent="0.25">
      <c r="F23" s="227">
        <f>F21+F18+F15</f>
        <v>80</v>
      </c>
    </row>
    <row r="26" spans="1:13" x14ac:dyDescent="0.25">
      <c r="J26" s="224"/>
    </row>
  </sheetData>
  <mergeCells count="6">
    <mergeCell ref="A19:M19"/>
    <mergeCell ref="A1:K1"/>
    <mergeCell ref="A3:M3"/>
    <mergeCell ref="A15:D15"/>
    <mergeCell ref="A16:M16"/>
    <mergeCell ref="A18:E18"/>
  </mergeCells>
  <pageMargins left="0.25" right="0.25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25" sqref="B25:M26"/>
    </sheetView>
  </sheetViews>
  <sheetFormatPr defaultRowHeight="15" x14ac:dyDescent="0.25"/>
  <cols>
    <col min="1" max="1" width="5.42578125" style="1" customWidth="1"/>
    <col min="2" max="2" width="21.5703125" style="1" customWidth="1"/>
    <col min="3" max="3" width="29.5703125" style="25" customWidth="1"/>
    <col min="4" max="4" width="14.85546875" style="1" customWidth="1"/>
    <col min="5" max="6" width="10.7109375" style="1" customWidth="1"/>
    <col min="7" max="7" width="15.28515625" style="335" customWidth="1"/>
    <col min="8" max="8" width="18" style="1" customWidth="1"/>
    <col min="9" max="9" width="19.7109375" style="1" customWidth="1"/>
    <col min="10" max="10" width="15.28515625" style="1" customWidth="1"/>
    <col min="11" max="11" width="14.7109375" style="1" customWidth="1"/>
    <col min="12" max="12" width="13.7109375" style="1" customWidth="1"/>
    <col min="13" max="13" width="11.85546875" style="1" customWidth="1"/>
    <col min="14" max="16384" width="9.140625" style="1"/>
  </cols>
  <sheetData>
    <row r="1" spans="1:14" ht="25.5" x14ac:dyDescent="0.35">
      <c r="A1" s="446" t="s">
        <v>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</row>
    <row r="2" spans="1:14" ht="26.25" x14ac:dyDescent="0.4">
      <c r="A2" s="2"/>
      <c r="B2" s="2"/>
      <c r="C2" s="2"/>
      <c r="D2" s="2"/>
      <c r="E2" s="2"/>
      <c r="F2" s="2"/>
      <c r="G2" s="334"/>
      <c r="H2" s="2"/>
      <c r="I2" s="2"/>
      <c r="J2" s="2"/>
      <c r="K2" s="2"/>
    </row>
    <row r="3" spans="1:14" ht="26.25" x14ac:dyDescent="0.4">
      <c r="A3" s="470" t="s">
        <v>117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</row>
    <row r="4" spans="1:14" ht="15.75" thickBot="1" x14ac:dyDescent="0.3">
      <c r="A4" s="4"/>
      <c r="C4" s="5"/>
      <c r="D4" s="5"/>
      <c r="E4" s="5"/>
      <c r="F4" s="6"/>
    </row>
    <row r="5" spans="1:14" ht="32.25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336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4" s="13" customFormat="1" ht="48" thickBot="1" x14ac:dyDescent="0.3">
      <c r="A6" s="29">
        <v>1</v>
      </c>
      <c r="B6" s="282" t="s">
        <v>488</v>
      </c>
      <c r="C6" s="283" t="s">
        <v>489</v>
      </c>
      <c r="D6" s="155" t="s">
        <v>327</v>
      </c>
      <c r="E6" s="29" t="s">
        <v>38</v>
      </c>
      <c r="F6" s="30">
        <v>6</v>
      </c>
      <c r="G6" s="250">
        <v>43847</v>
      </c>
      <c r="H6" s="34" t="s">
        <v>953</v>
      </c>
      <c r="I6" s="166" t="s">
        <v>738</v>
      </c>
      <c r="J6" s="166">
        <v>43894</v>
      </c>
      <c r="K6" s="34" t="s">
        <v>737</v>
      </c>
      <c r="L6" s="34">
        <v>7.4</v>
      </c>
      <c r="M6" s="34">
        <v>5.0999999999999996</v>
      </c>
      <c r="N6" s="167"/>
    </row>
    <row r="7" spans="1:14" s="13" customFormat="1" ht="95.25" thickBot="1" x14ac:dyDescent="0.3">
      <c r="A7" s="29">
        <v>2</v>
      </c>
      <c r="B7" s="284" t="s">
        <v>490</v>
      </c>
      <c r="C7" s="285" t="s">
        <v>491</v>
      </c>
      <c r="D7" s="157" t="s">
        <v>327</v>
      </c>
      <c r="E7" s="29" t="s">
        <v>42</v>
      </c>
      <c r="F7" s="30">
        <v>6</v>
      </c>
      <c r="G7" s="166">
        <v>43914</v>
      </c>
      <c r="H7" s="166" t="s">
        <v>954</v>
      </c>
      <c r="I7" s="34" t="s">
        <v>955</v>
      </c>
      <c r="J7" s="166">
        <v>43964</v>
      </c>
      <c r="K7" s="34" t="s">
        <v>739</v>
      </c>
      <c r="L7" s="34">
        <v>8.6</v>
      </c>
      <c r="M7" s="34">
        <v>5.6</v>
      </c>
      <c r="N7" s="167"/>
    </row>
    <row r="8" spans="1:14" s="13" customFormat="1" ht="32.25" thickBot="1" x14ac:dyDescent="0.3">
      <c r="A8" s="29">
        <v>3</v>
      </c>
      <c r="B8" s="284" t="s">
        <v>492</v>
      </c>
      <c r="C8" s="285" t="s">
        <v>493</v>
      </c>
      <c r="D8" s="157" t="s">
        <v>327</v>
      </c>
      <c r="E8" s="32" t="s">
        <v>36</v>
      </c>
      <c r="F8" s="33">
        <v>6</v>
      </c>
      <c r="G8" s="166">
        <v>43958</v>
      </c>
      <c r="H8" s="166" t="s">
        <v>956</v>
      </c>
      <c r="I8" s="34" t="s">
        <v>957</v>
      </c>
      <c r="J8" s="166">
        <v>44015</v>
      </c>
      <c r="K8" s="34" t="s">
        <v>739</v>
      </c>
      <c r="L8" s="34">
        <v>7.9</v>
      </c>
      <c r="M8" s="34">
        <v>5.9</v>
      </c>
      <c r="N8" s="167"/>
    </row>
    <row r="9" spans="1:14" s="14" customFormat="1" ht="48" thickBot="1" x14ac:dyDescent="0.3">
      <c r="A9" s="29">
        <v>4</v>
      </c>
      <c r="B9" s="284" t="s">
        <v>494</v>
      </c>
      <c r="C9" s="285" t="s">
        <v>495</v>
      </c>
      <c r="D9" s="157" t="s">
        <v>327</v>
      </c>
      <c r="E9" s="32" t="s">
        <v>39</v>
      </c>
      <c r="F9" s="33">
        <v>6</v>
      </c>
      <c r="G9" s="381">
        <v>44119</v>
      </c>
      <c r="H9" s="380" t="s">
        <v>1103</v>
      </c>
      <c r="I9" s="380" t="s">
        <v>1102</v>
      </c>
      <c r="J9" s="381">
        <v>44264</v>
      </c>
      <c r="K9" s="380" t="s">
        <v>750</v>
      </c>
      <c r="L9" s="380">
        <v>7.5</v>
      </c>
      <c r="M9" s="380">
        <v>5.8</v>
      </c>
      <c r="N9" s="171"/>
    </row>
    <row r="10" spans="1:14" s="14" customFormat="1" ht="32.25" thickBot="1" x14ac:dyDescent="0.3">
      <c r="A10" s="29">
        <v>5</v>
      </c>
      <c r="B10" s="284" t="s">
        <v>496</v>
      </c>
      <c r="C10" s="285" t="s">
        <v>497</v>
      </c>
      <c r="D10" s="157" t="s">
        <v>327</v>
      </c>
      <c r="E10" s="32" t="s">
        <v>37</v>
      </c>
      <c r="F10" s="33">
        <v>6</v>
      </c>
      <c r="G10" s="388">
        <v>44172</v>
      </c>
      <c r="H10" s="71" t="s">
        <v>1271</v>
      </c>
      <c r="I10" s="71" t="s">
        <v>1292</v>
      </c>
      <c r="J10" s="388">
        <v>44348</v>
      </c>
      <c r="K10" s="71" t="s">
        <v>739</v>
      </c>
      <c r="L10" s="71">
        <v>7.6</v>
      </c>
      <c r="M10" s="71">
        <v>5</v>
      </c>
      <c r="N10" s="171"/>
    </row>
    <row r="11" spans="1:14" s="14" customFormat="1" ht="95.25" thickBot="1" x14ac:dyDescent="0.3">
      <c r="A11" s="29">
        <v>6</v>
      </c>
      <c r="B11" s="282" t="s">
        <v>498</v>
      </c>
      <c r="C11" s="283" t="s">
        <v>499</v>
      </c>
      <c r="D11" s="155" t="s">
        <v>327</v>
      </c>
      <c r="E11" s="29" t="s">
        <v>290</v>
      </c>
      <c r="F11" s="30">
        <v>6</v>
      </c>
      <c r="G11" s="388"/>
      <c r="H11" s="71"/>
      <c r="I11" s="71"/>
      <c r="J11" s="388"/>
      <c r="K11" s="71"/>
      <c r="L11" s="71"/>
      <c r="M11" s="71"/>
      <c r="N11" s="171"/>
    </row>
    <row r="12" spans="1:14" s="14" customFormat="1" ht="32.25" thickBot="1" x14ac:dyDescent="0.3">
      <c r="A12" s="29">
        <v>7</v>
      </c>
      <c r="B12" s="284" t="s">
        <v>500</v>
      </c>
      <c r="C12" s="285" t="s">
        <v>501</v>
      </c>
      <c r="D12" s="157" t="s">
        <v>327</v>
      </c>
      <c r="E12" s="29" t="s">
        <v>278</v>
      </c>
      <c r="F12" s="30">
        <v>10</v>
      </c>
      <c r="G12" s="388" t="s">
        <v>749</v>
      </c>
      <c r="H12" s="71"/>
      <c r="I12" s="71"/>
      <c r="J12" s="388"/>
      <c r="K12" s="71"/>
      <c r="L12" s="71"/>
      <c r="M12" s="71"/>
      <c r="N12" s="171"/>
    </row>
    <row r="13" spans="1:14" s="14" customFormat="1" ht="111" thickBot="1" x14ac:dyDescent="0.3">
      <c r="A13" s="29">
        <v>8</v>
      </c>
      <c r="B13" s="284" t="s">
        <v>502</v>
      </c>
      <c r="C13" s="285" t="s">
        <v>503</v>
      </c>
      <c r="D13" s="157" t="s">
        <v>327</v>
      </c>
      <c r="E13" s="29" t="s">
        <v>40</v>
      </c>
      <c r="F13" s="30">
        <v>10</v>
      </c>
      <c r="G13" s="379">
        <v>44043</v>
      </c>
      <c r="H13" s="71" t="s">
        <v>1029</v>
      </c>
      <c r="I13" s="71" t="s">
        <v>1038</v>
      </c>
      <c r="J13" s="388">
        <v>44176</v>
      </c>
      <c r="K13" s="71" t="s">
        <v>739</v>
      </c>
      <c r="L13" s="71">
        <v>11.9</v>
      </c>
      <c r="M13" s="71">
        <v>9</v>
      </c>
      <c r="N13" s="171"/>
    </row>
    <row r="14" spans="1:14" s="14" customFormat="1" ht="79.5" thickBot="1" x14ac:dyDescent="0.3">
      <c r="A14" s="29">
        <v>9</v>
      </c>
      <c r="B14" s="284" t="s">
        <v>504</v>
      </c>
      <c r="C14" s="285" t="s">
        <v>505</v>
      </c>
      <c r="D14" s="157" t="s">
        <v>327</v>
      </c>
      <c r="E14" s="29" t="s">
        <v>41</v>
      </c>
      <c r="F14" s="30">
        <v>6</v>
      </c>
      <c r="G14" s="379">
        <v>44145</v>
      </c>
      <c r="H14" s="71" t="s">
        <v>1075</v>
      </c>
      <c r="I14" s="71" t="s">
        <v>1101</v>
      </c>
      <c r="J14" s="388">
        <v>44295</v>
      </c>
      <c r="K14" s="71" t="s">
        <v>739</v>
      </c>
      <c r="L14" s="71">
        <v>7.8</v>
      </c>
      <c r="M14" s="71">
        <v>5.0999999999999996</v>
      </c>
      <c r="N14" s="171"/>
    </row>
    <row r="15" spans="1:14" s="14" customFormat="1" ht="32.25" thickBot="1" x14ac:dyDescent="0.3">
      <c r="A15" s="29">
        <v>10</v>
      </c>
      <c r="B15" s="282" t="s">
        <v>124</v>
      </c>
      <c r="C15" s="283" t="s">
        <v>506</v>
      </c>
      <c r="D15" s="155" t="s">
        <v>327</v>
      </c>
      <c r="E15" s="29" t="s">
        <v>44</v>
      </c>
      <c r="F15" s="30">
        <v>6</v>
      </c>
      <c r="G15" s="379">
        <v>43966</v>
      </c>
      <c r="H15" s="71" t="s">
        <v>958</v>
      </c>
      <c r="I15" s="71" t="s">
        <v>959</v>
      </c>
      <c r="J15" s="388">
        <v>44029</v>
      </c>
      <c r="K15" s="71" t="s">
        <v>739</v>
      </c>
      <c r="L15" s="71">
        <v>7.3</v>
      </c>
      <c r="M15" s="71">
        <v>5.0999999999999996</v>
      </c>
      <c r="N15" s="171"/>
    </row>
    <row r="16" spans="1:14" s="14" customFormat="1" ht="95.25" thickBot="1" x14ac:dyDescent="0.3">
      <c r="A16" s="29">
        <v>11</v>
      </c>
      <c r="B16" s="284" t="s">
        <v>507</v>
      </c>
      <c r="C16" s="285" t="s">
        <v>508</v>
      </c>
      <c r="D16" s="157" t="s">
        <v>327</v>
      </c>
      <c r="E16" s="29" t="s">
        <v>43</v>
      </c>
      <c r="F16" s="30">
        <v>10</v>
      </c>
      <c r="G16" s="379">
        <v>44021</v>
      </c>
      <c r="H16" s="71" t="s">
        <v>1203</v>
      </c>
      <c r="I16" s="71" t="s">
        <v>1204</v>
      </c>
      <c r="J16" s="388">
        <v>44130</v>
      </c>
      <c r="K16" s="71" t="s">
        <v>739</v>
      </c>
      <c r="L16" s="71">
        <v>12.5</v>
      </c>
      <c r="M16" s="71">
        <v>8.8000000000000007</v>
      </c>
      <c r="N16" s="171"/>
    </row>
    <row r="17" spans="1:14" s="14" customFormat="1" ht="48" thickBot="1" x14ac:dyDescent="0.3">
      <c r="A17" s="29">
        <v>12</v>
      </c>
      <c r="B17" s="284" t="s">
        <v>509</v>
      </c>
      <c r="C17" s="285" t="s">
        <v>510</v>
      </c>
      <c r="D17" s="157" t="s">
        <v>511</v>
      </c>
      <c r="E17" s="29" t="s">
        <v>58</v>
      </c>
      <c r="F17" s="30">
        <v>10</v>
      </c>
      <c r="G17" s="379">
        <v>44088</v>
      </c>
      <c r="H17" s="71" t="s">
        <v>1206</v>
      </c>
      <c r="I17" s="71" t="s">
        <v>1205</v>
      </c>
      <c r="J17" s="388">
        <v>44252</v>
      </c>
      <c r="K17" s="71" t="s">
        <v>739</v>
      </c>
      <c r="L17" s="71">
        <v>13.3</v>
      </c>
      <c r="M17" s="71">
        <v>10.199999999999999</v>
      </c>
      <c r="N17" s="171"/>
    </row>
    <row r="18" spans="1:14" s="14" customFormat="1" ht="48" thickBot="1" x14ac:dyDescent="0.3">
      <c r="A18" s="29">
        <v>13</v>
      </c>
      <c r="B18" s="282" t="s">
        <v>512</v>
      </c>
      <c r="C18" s="283" t="s">
        <v>513</v>
      </c>
      <c r="D18" s="155" t="s">
        <v>327</v>
      </c>
      <c r="E18" s="29" t="s">
        <v>289</v>
      </c>
      <c r="F18" s="30">
        <v>6</v>
      </c>
      <c r="G18" s="379">
        <v>44145</v>
      </c>
      <c r="H18" s="71" t="s">
        <v>1207</v>
      </c>
      <c r="I18" s="71" t="s">
        <v>1208</v>
      </c>
      <c r="J18" s="388">
        <v>44286</v>
      </c>
      <c r="K18" s="71" t="s">
        <v>739</v>
      </c>
      <c r="L18" s="71">
        <v>7.7</v>
      </c>
      <c r="M18" s="71">
        <v>6</v>
      </c>
      <c r="N18" s="171"/>
    </row>
    <row r="19" spans="1:14" s="14" customFormat="1" ht="48" thickBot="1" x14ac:dyDescent="0.3">
      <c r="A19" s="29">
        <v>14</v>
      </c>
      <c r="B19" s="284" t="s">
        <v>430</v>
      </c>
      <c r="C19" s="285" t="s">
        <v>514</v>
      </c>
      <c r="D19" s="157" t="s">
        <v>1069</v>
      </c>
      <c r="E19" s="29" t="s">
        <v>60</v>
      </c>
      <c r="F19" s="30">
        <v>6</v>
      </c>
      <c r="G19" s="379">
        <v>44071</v>
      </c>
      <c r="H19" s="71" t="s">
        <v>1212</v>
      </c>
      <c r="I19" s="71" t="s">
        <v>1209</v>
      </c>
      <c r="J19" s="388">
        <v>44232</v>
      </c>
      <c r="K19" s="71" t="s">
        <v>739</v>
      </c>
      <c r="L19" s="71">
        <v>6.9</v>
      </c>
      <c r="M19" s="71">
        <v>4</v>
      </c>
      <c r="N19" s="171"/>
    </row>
    <row r="20" spans="1:14" s="14" customFormat="1" ht="48" thickBot="1" x14ac:dyDescent="0.3">
      <c r="A20" s="29">
        <v>15</v>
      </c>
      <c r="B20" s="284" t="s">
        <v>515</v>
      </c>
      <c r="C20" s="285" t="s">
        <v>516</v>
      </c>
      <c r="D20" s="157" t="s">
        <v>517</v>
      </c>
      <c r="E20" s="29" t="s">
        <v>62</v>
      </c>
      <c r="F20" s="30">
        <v>6</v>
      </c>
      <c r="G20" s="379">
        <v>44119</v>
      </c>
      <c r="H20" s="71" t="s">
        <v>1211</v>
      </c>
      <c r="I20" s="71" t="s">
        <v>1210</v>
      </c>
      <c r="J20" s="388">
        <v>44277</v>
      </c>
      <c r="K20" s="71" t="s">
        <v>739</v>
      </c>
      <c r="L20" s="71">
        <v>8.4</v>
      </c>
      <c r="M20" s="71">
        <v>5.9</v>
      </c>
      <c r="N20" s="171"/>
    </row>
    <row r="21" spans="1:14" s="14" customFormat="1" ht="79.5" thickBot="1" x14ac:dyDescent="0.3">
      <c r="A21" s="29">
        <v>16</v>
      </c>
      <c r="B21" s="284" t="s">
        <v>518</v>
      </c>
      <c r="C21" s="285" t="s">
        <v>519</v>
      </c>
      <c r="D21" s="157" t="s">
        <v>327</v>
      </c>
      <c r="E21" s="29" t="s">
        <v>63</v>
      </c>
      <c r="F21" s="30">
        <v>6</v>
      </c>
      <c r="G21" s="379"/>
      <c r="H21" s="71"/>
      <c r="I21" s="71"/>
      <c r="J21" s="388"/>
      <c r="K21" s="71"/>
      <c r="L21" s="71"/>
      <c r="M21" s="71"/>
      <c r="N21" s="171"/>
    </row>
    <row r="22" spans="1:14" s="14" customFormat="1" ht="16.5" thickBot="1" x14ac:dyDescent="0.3">
      <c r="A22" s="27"/>
      <c r="B22" s="156"/>
      <c r="C22" s="157"/>
      <c r="D22" s="157"/>
      <c r="E22" s="29"/>
      <c r="F22" s="30"/>
      <c r="G22" s="173"/>
      <c r="H22" s="27"/>
      <c r="I22" s="27"/>
      <c r="J22" s="172"/>
      <c r="K22" s="27"/>
      <c r="L22" s="27"/>
      <c r="M22" s="27"/>
      <c r="N22" s="171"/>
    </row>
    <row r="23" spans="1:14" s="14" customFormat="1" ht="16.5" thickBot="1" x14ac:dyDescent="0.3">
      <c r="A23" s="495" t="s">
        <v>15</v>
      </c>
      <c r="B23" s="496"/>
      <c r="C23" s="496"/>
      <c r="D23" s="496"/>
      <c r="E23" s="497"/>
      <c r="F23" s="180">
        <f>SUM(F6:F22)</f>
        <v>112</v>
      </c>
      <c r="G23" s="173"/>
      <c r="H23" s="27"/>
      <c r="I23" s="27"/>
      <c r="J23" s="172"/>
      <c r="K23" s="27"/>
      <c r="L23" s="181">
        <f>SUM(L6:L22)</f>
        <v>114.80000000000001</v>
      </c>
      <c r="M23" s="181">
        <f>SUM(M6:M22)</f>
        <v>81.500000000000014</v>
      </c>
      <c r="N23" s="171"/>
    </row>
    <row r="24" spans="1:14" s="14" customFormat="1" ht="16.5" thickBot="1" x14ac:dyDescent="0.3">
      <c r="A24" s="498" t="s">
        <v>16</v>
      </c>
      <c r="B24" s="499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500"/>
      <c r="N24" s="171"/>
    </row>
    <row r="25" spans="1:14" s="14" customFormat="1" ht="95.25" thickBot="1" x14ac:dyDescent="0.3">
      <c r="A25" s="29">
        <v>17</v>
      </c>
      <c r="B25" s="77" t="s">
        <v>520</v>
      </c>
      <c r="C25" s="70" t="s">
        <v>521</v>
      </c>
      <c r="D25" s="70" t="s">
        <v>487</v>
      </c>
      <c r="E25" s="29" t="s">
        <v>315</v>
      </c>
      <c r="F25" s="30">
        <v>12</v>
      </c>
      <c r="G25" s="437">
        <v>44105</v>
      </c>
      <c r="H25" s="29" t="s">
        <v>1201</v>
      </c>
      <c r="I25" s="29" t="s">
        <v>1202</v>
      </c>
      <c r="J25" s="250">
        <v>44251</v>
      </c>
      <c r="K25" s="29" t="s">
        <v>739</v>
      </c>
      <c r="L25" s="30">
        <v>14.8</v>
      </c>
      <c r="M25" s="30">
        <v>10.3</v>
      </c>
      <c r="N25" s="171"/>
    </row>
    <row r="26" spans="1:14" s="14" customFormat="1" ht="63.75" thickBot="1" x14ac:dyDescent="0.3">
      <c r="A26" s="29">
        <v>18</v>
      </c>
      <c r="B26" s="77" t="s">
        <v>522</v>
      </c>
      <c r="C26" s="70" t="s">
        <v>523</v>
      </c>
      <c r="D26" s="70" t="s">
        <v>280</v>
      </c>
      <c r="E26" s="29" t="s">
        <v>231</v>
      </c>
      <c r="F26" s="30">
        <v>12</v>
      </c>
      <c r="G26" s="437">
        <v>44155</v>
      </c>
      <c r="H26" s="29" t="s">
        <v>1286</v>
      </c>
      <c r="I26" s="29" t="s">
        <v>1300</v>
      </c>
      <c r="J26" s="250">
        <v>44369</v>
      </c>
      <c r="K26" s="29" t="s">
        <v>739</v>
      </c>
      <c r="L26" s="30">
        <v>13.8</v>
      </c>
      <c r="M26" s="30">
        <v>11.9</v>
      </c>
      <c r="N26" s="171"/>
    </row>
    <row r="27" spans="1:14" s="14" customFormat="1" ht="16.5" thickBot="1" x14ac:dyDescent="0.3">
      <c r="A27" s="274"/>
      <c r="B27" s="274"/>
      <c r="C27" s="274"/>
      <c r="D27" s="274"/>
      <c r="E27" s="29"/>
      <c r="F27" s="30"/>
      <c r="G27" s="173"/>
      <c r="H27" s="27"/>
      <c r="I27" s="27"/>
      <c r="J27" s="172"/>
      <c r="K27" s="27"/>
      <c r="L27" s="181"/>
      <c r="M27" s="181"/>
      <c r="N27" s="171"/>
    </row>
    <row r="28" spans="1:14" s="14" customFormat="1" ht="16.5" thickBot="1" x14ac:dyDescent="0.3">
      <c r="A28" s="274"/>
      <c r="B28" s="274"/>
      <c r="C28" s="274"/>
      <c r="D28" s="274"/>
      <c r="E28" s="29"/>
      <c r="F28" s="30"/>
      <c r="G28" s="173"/>
      <c r="H28" s="27"/>
      <c r="I28" s="27"/>
      <c r="J28" s="172"/>
      <c r="K28" s="27"/>
      <c r="L28" s="181"/>
      <c r="M28" s="181"/>
      <c r="N28" s="171"/>
    </row>
    <row r="29" spans="1:14" ht="16.5" thickBot="1" x14ac:dyDescent="0.3">
      <c r="A29" s="494" t="s">
        <v>15</v>
      </c>
      <c r="B29" s="494"/>
      <c r="C29" s="494"/>
      <c r="D29" s="494"/>
      <c r="E29" s="275"/>
      <c r="F29" s="180">
        <f>SUM(F25:F28)</f>
        <v>24</v>
      </c>
      <c r="G29" s="337"/>
      <c r="H29" s="276"/>
      <c r="I29" s="276"/>
      <c r="J29" s="276"/>
      <c r="K29" s="276"/>
      <c r="L29" s="180">
        <f>SUM(L25:L28)</f>
        <v>28.6</v>
      </c>
      <c r="M29" s="180">
        <f>SUM(M25:M28)</f>
        <v>22.200000000000003</v>
      </c>
      <c r="N29" s="179"/>
    </row>
    <row r="30" spans="1:14" s="21" customFormat="1" ht="16.5" thickBot="1" x14ac:dyDescent="0.3">
      <c r="A30" s="461" t="s">
        <v>24</v>
      </c>
      <c r="B30" s="461"/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1"/>
    </row>
    <row r="31" spans="1:14" s="21" customFormat="1" ht="79.5" thickBot="1" x14ac:dyDescent="0.3">
      <c r="A31" s="49">
        <v>19</v>
      </c>
      <c r="B31" s="38" t="s">
        <v>719</v>
      </c>
      <c r="C31" s="239" t="s">
        <v>717</v>
      </c>
      <c r="D31" s="70" t="s">
        <v>433</v>
      </c>
      <c r="E31" s="32" t="s">
        <v>178</v>
      </c>
      <c r="F31" s="33">
        <v>4</v>
      </c>
      <c r="G31" s="389">
        <v>43923</v>
      </c>
      <c r="H31" s="57" t="s">
        <v>960</v>
      </c>
      <c r="I31" s="57" t="s">
        <v>961</v>
      </c>
      <c r="J31" s="389" t="s">
        <v>864</v>
      </c>
      <c r="K31" s="57" t="s">
        <v>863</v>
      </c>
      <c r="L31" s="57">
        <v>6.9</v>
      </c>
      <c r="M31" s="57">
        <v>4.8</v>
      </c>
      <c r="N31" s="184"/>
    </row>
    <row r="32" spans="1:14" s="21" customFormat="1" ht="58.5" customHeight="1" thickBot="1" x14ac:dyDescent="0.3">
      <c r="A32" s="260">
        <v>20</v>
      </c>
      <c r="B32" s="38" t="s">
        <v>718</v>
      </c>
      <c r="C32" s="239" t="s">
        <v>716</v>
      </c>
      <c r="D32" s="70" t="s">
        <v>433</v>
      </c>
      <c r="E32" s="29" t="s">
        <v>172</v>
      </c>
      <c r="F32" s="30">
        <v>6</v>
      </c>
      <c r="G32" s="389">
        <v>43956</v>
      </c>
      <c r="H32" s="57" t="s">
        <v>962</v>
      </c>
      <c r="I32" s="57" t="s">
        <v>963</v>
      </c>
      <c r="J32" s="389" t="s">
        <v>864</v>
      </c>
      <c r="K32" s="57" t="s">
        <v>863</v>
      </c>
      <c r="L32" s="57">
        <v>7</v>
      </c>
      <c r="M32" s="57">
        <v>5.4</v>
      </c>
      <c r="N32" s="184"/>
    </row>
    <row r="33" spans="1:14" s="21" customFormat="1" ht="54" customHeight="1" thickBot="1" x14ac:dyDescent="0.3">
      <c r="A33" s="260">
        <v>21</v>
      </c>
      <c r="B33" s="38" t="s">
        <v>665</v>
      </c>
      <c r="C33" s="239" t="s">
        <v>666</v>
      </c>
      <c r="D33" s="70" t="s">
        <v>433</v>
      </c>
      <c r="E33" s="32" t="s">
        <v>51</v>
      </c>
      <c r="F33" s="33">
        <v>7</v>
      </c>
      <c r="G33" s="389">
        <v>43999</v>
      </c>
      <c r="H33" s="57" t="s">
        <v>1200</v>
      </c>
      <c r="I33" s="57" t="s">
        <v>1199</v>
      </c>
      <c r="J33" s="389" t="s">
        <v>865</v>
      </c>
      <c r="K33" s="57" t="s">
        <v>989</v>
      </c>
      <c r="L33" s="57">
        <v>6.7</v>
      </c>
      <c r="M33" s="57">
        <v>4.8</v>
      </c>
      <c r="N33" s="184"/>
    </row>
    <row r="34" spans="1:14" s="21" customFormat="1" ht="63.75" thickBot="1" x14ac:dyDescent="0.3">
      <c r="A34" s="29">
        <v>22</v>
      </c>
      <c r="B34" s="38" t="s">
        <v>663</v>
      </c>
      <c r="C34" s="239" t="s">
        <v>664</v>
      </c>
      <c r="D34" s="70" t="s">
        <v>433</v>
      </c>
      <c r="E34" s="29" t="s">
        <v>151</v>
      </c>
      <c r="F34" s="30">
        <v>4</v>
      </c>
      <c r="G34" s="389"/>
      <c r="H34" s="57"/>
      <c r="I34" s="57"/>
      <c r="J34" s="389"/>
      <c r="K34" s="57"/>
      <c r="L34" s="57"/>
      <c r="M34" s="57"/>
      <c r="N34" s="184"/>
    </row>
    <row r="35" spans="1:14" s="21" customFormat="1" ht="15.75" x14ac:dyDescent="0.25">
      <c r="A35" s="456" t="s">
        <v>15</v>
      </c>
      <c r="B35" s="457"/>
      <c r="C35" s="457"/>
      <c r="D35" s="458"/>
      <c r="E35" s="24"/>
      <c r="F35" s="45">
        <f>SUM(F31:F34)</f>
        <v>21</v>
      </c>
      <c r="G35" s="54"/>
      <c r="H35" s="55"/>
      <c r="I35" s="55"/>
      <c r="J35" s="54"/>
      <c r="K35" s="55"/>
      <c r="L35" s="45">
        <f>SUM(L31:L34)</f>
        <v>20.6</v>
      </c>
      <c r="M35" s="45">
        <f>SUM(M31:M34)</f>
        <v>15</v>
      </c>
    </row>
    <row r="36" spans="1:14" ht="18.75" x14ac:dyDescent="0.3">
      <c r="F36" s="46">
        <f>F23+F35+F29</f>
        <v>157</v>
      </c>
      <c r="G36" s="338"/>
      <c r="H36" s="47"/>
      <c r="I36" s="47"/>
      <c r="J36" s="47"/>
      <c r="K36" s="47"/>
      <c r="L36" s="46">
        <f>L23+L35+L29</f>
        <v>164</v>
      </c>
      <c r="M36" s="46">
        <f>M23+M35+M29</f>
        <v>118.70000000000002</v>
      </c>
    </row>
    <row r="40" spans="1:14" x14ac:dyDescent="0.25">
      <c r="J40" s="26"/>
    </row>
  </sheetData>
  <mergeCells count="7">
    <mergeCell ref="A35:D35"/>
    <mergeCell ref="A1:K1"/>
    <mergeCell ref="A3:M3"/>
    <mergeCell ref="A29:D29"/>
    <mergeCell ref="A30:M30"/>
    <mergeCell ref="A23:E23"/>
    <mergeCell ref="A24:M24"/>
  </mergeCells>
  <pageMargins left="0.25" right="0.25" top="0.75" bottom="0.75" header="0.3" footer="0.3"/>
  <pageSetup paperSize="9" scale="6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10" sqref="B10"/>
    </sheetView>
  </sheetViews>
  <sheetFormatPr defaultRowHeight="15" x14ac:dyDescent="0.25"/>
  <cols>
    <col min="1" max="1" width="5.42578125" style="1" customWidth="1"/>
    <col min="2" max="2" width="19.140625" style="1" customWidth="1"/>
    <col min="3" max="3" width="29.5703125" style="25" customWidth="1"/>
    <col min="4" max="4" width="14.85546875" style="1" customWidth="1"/>
    <col min="5" max="6" width="10.7109375" style="1" customWidth="1"/>
    <col min="7" max="7" width="15.28515625" style="1" customWidth="1"/>
    <col min="8" max="8" width="18" style="1" customWidth="1"/>
    <col min="9" max="9" width="19.140625" style="1" customWidth="1"/>
    <col min="10" max="10" width="15.28515625" style="1" customWidth="1"/>
    <col min="11" max="11" width="14.7109375" style="1" customWidth="1"/>
    <col min="12" max="12" width="13.7109375" style="1" customWidth="1"/>
    <col min="13" max="13" width="11.85546875" style="1" customWidth="1"/>
    <col min="14" max="16384" width="9.140625" style="1"/>
  </cols>
  <sheetData>
    <row r="1" spans="1:13" ht="25.5" x14ac:dyDescent="0.35">
      <c r="A1" s="446" t="s">
        <v>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</row>
    <row r="2" spans="1:13" ht="26.25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6.25" x14ac:dyDescent="0.4">
      <c r="A3" s="470" t="s">
        <v>171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</row>
    <row r="4" spans="1:13" ht="15.75" thickBot="1" x14ac:dyDescent="0.3">
      <c r="A4" s="4"/>
      <c r="C4" s="5"/>
      <c r="D4" s="5"/>
      <c r="E4" s="5"/>
      <c r="F4" s="6"/>
    </row>
    <row r="5" spans="1:13" ht="32.25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3" s="14" customFormat="1" ht="63.75" thickBot="1" x14ac:dyDescent="0.3">
      <c r="A6" s="17">
        <v>1</v>
      </c>
      <c r="B6" s="282" t="s">
        <v>524</v>
      </c>
      <c r="C6" s="283" t="s">
        <v>525</v>
      </c>
      <c r="D6" s="155" t="s">
        <v>360</v>
      </c>
      <c r="E6" s="74" t="s">
        <v>225</v>
      </c>
      <c r="F6" s="75">
        <v>6</v>
      </c>
      <c r="G6" s="397">
        <v>43878</v>
      </c>
      <c r="H6" s="396" t="s">
        <v>860</v>
      </c>
      <c r="I6" s="396" t="s">
        <v>861</v>
      </c>
      <c r="J6" s="395">
        <v>43969</v>
      </c>
      <c r="K6" s="396" t="s">
        <v>739</v>
      </c>
      <c r="L6" s="396">
        <v>7.7</v>
      </c>
      <c r="M6" s="396">
        <v>5.0999999999999996</v>
      </c>
    </row>
    <row r="7" spans="1:13" s="14" customFormat="1" ht="158.25" thickBot="1" x14ac:dyDescent="0.3">
      <c r="A7" s="16">
        <v>2</v>
      </c>
      <c r="B7" s="282" t="s">
        <v>526</v>
      </c>
      <c r="C7" s="283" t="s">
        <v>1301</v>
      </c>
      <c r="D7" s="155" t="s">
        <v>360</v>
      </c>
      <c r="E7" s="16" t="s">
        <v>227</v>
      </c>
      <c r="F7" s="31">
        <v>7</v>
      </c>
      <c r="G7" s="397">
        <v>44172</v>
      </c>
      <c r="H7" s="396" t="s">
        <v>1095</v>
      </c>
      <c r="I7" s="396" t="s">
        <v>1283</v>
      </c>
      <c r="J7" s="395">
        <v>44309</v>
      </c>
      <c r="K7" s="396" t="s">
        <v>739</v>
      </c>
      <c r="L7" s="396">
        <v>9.5</v>
      </c>
      <c r="M7" s="396">
        <v>7</v>
      </c>
    </row>
    <row r="8" spans="1:13" s="14" customFormat="1" ht="111" thickBot="1" x14ac:dyDescent="0.3">
      <c r="A8" s="16">
        <v>3</v>
      </c>
      <c r="B8" s="284" t="s">
        <v>527</v>
      </c>
      <c r="C8" s="285" t="s">
        <v>528</v>
      </c>
      <c r="D8" s="157" t="s">
        <v>360</v>
      </c>
      <c r="E8" s="29" t="s">
        <v>228</v>
      </c>
      <c r="F8" s="30">
        <v>8</v>
      </c>
      <c r="G8" s="397">
        <v>44172</v>
      </c>
      <c r="H8" s="396" t="s">
        <v>1270</v>
      </c>
      <c r="I8" s="396" t="s">
        <v>1282</v>
      </c>
      <c r="J8" s="395"/>
      <c r="K8" s="396"/>
      <c r="L8" s="396">
        <v>10.1</v>
      </c>
      <c r="M8" s="396">
        <v>6.5</v>
      </c>
    </row>
    <row r="9" spans="1:13" s="14" customFormat="1" ht="78" customHeight="1" thickBot="1" x14ac:dyDescent="0.3">
      <c r="A9" s="151">
        <v>4</v>
      </c>
      <c r="B9" s="284" t="s">
        <v>1338</v>
      </c>
      <c r="C9" s="285" t="s">
        <v>1337</v>
      </c>
      <c r="D9" s="157" t="s">
        <v>360</v>
      </c>
      <c r="E9" s="77" t="s">
        <v>270</v>
      </c>
      <c r="F9" s="70">
        <v>7</v>
      </c>
      <c r="G9" s="397">
        <v>44193</v>
      </c>
      <c r="H9" s="396" t="s">
        <v>1307</v>
      </c>
      <c r="I9" s="396" t="s">
        <v>1315</v>
      </c>
      <c r="J9" s="395">
        <v>44391</v>
      </c>
      <c r="K9" s="396" t="s">
        <v>739</v>
      </c>
      <c r="L9" s="396">
        <v>8</v>
      </c>
      <c r="M9" s="396">
        <v>6.5</v>
      </c>
    </row>
    <row r="10" spans="1:13" s="14" customFormat="1" ht="95.25" thickBot="1" x14ac:dyDescent="0.3">
      <c r="A10" s="16">
        <v>5</v>
      </c>
      <c r="B10" s="282" t="s">
        <v>529</v>
      </c>
      <c r="C10" s="283" t="s">
        <v>530</v>
      </c>
      <c r="D10" s="155" t="s">
        <v>360</v>
      </c>
      <c r="E10" s="152" t="s">
        <v>531</v>
      </c>
      <c r="F10" s="229">
        <v>7</v>
      </c>
      <c r="G10" s="397"/>
      <c r="H10" s="396"/>
      <c r="I10" s="396"/>
      <c r="J10" s="395"/>
      <c r="K10" s="396"/>
      <c r="L10" s="396"/>
      <c r="M10" s="396"/>
    </row>
    <row r="11" spans="1:13" ht="15.75" x14ac:dyDescent="0.25">
      <c r="A11" s="447"/>
      <c r="B11" s="448"/>
      <c r="C11" s="448"/>
      <c r="D11" s="449"/>
      <c r="E11" s="35"/>
      <c r="F11" s="52">
        <f>SUM(F6:F10)</f>
        <v>35</v>
      </c>
      <c r="G11" s="36"/>
      <c r="H11" s="37"/>
      <c r="I11" s="37"/>
      <c r="J11" s="37"/>
      <c r="K11" s="37"/>
      <c r="L11" s="52">
        <f>SUM(L6:L10)</f>
        <v>35.299999999999997</v>
      </c>
      <c r="M11" s="52">
        <f>SUM(M6:M10)</f>
        <v>25.1</v>
      </c>
    </row>
    <row r="12" spans="1:13" ht="16.5" thickBot="1" x14ac:dyDescent="0.3">
      <c r="A12" s="450" t="s">
        <v>16</v>
      </c>
      <c r="B12" s="451"/>
      <c r="C12" s="451"/>
      <c r="D12" s="451"/>
      <c r="E12" s="451"/>
      <c r="F12" s="451"/>
      <c r="G12" s="451"/>
      <c r="H12" s="501"/>
      <c r="I12" s="451"/>
      <c r="J12" s="451"/>
      <c r="K12" s="451"/>
      <c r="L12" s="451"/>
      <c r="M12" s="452"/>
    </row>
    <row r="13" spans="1:13" s="21" customFormat="1" ht="142.5" thickBot="1" x14ac:dyDescent="0.3">
      <c r="A13" s="16">
        <v>6</v>
      </c>
      <c r="B13" s="38" t="s">
        <v>715</v>
      </c>
      <c r="C13" s="239" t="s">
        <v>532</v>
      </c>
      <c r="D13" s="70" t="s">
        <v>280</v>
      </c>
      <c r="E13" s="29" t="s">
        <v>161</v>
      </c>
      <c r="F13" s="30">
        <v>12</v>
      </c>
      <c r="G13" s="438"/>
      <c r="H13" s="439"/>
      <c r="I13" s="369"/>
      <c r="J13" s="370"/>
      <c r="K13" s="369"/>
      <c r="L13" s="369"/>
      <c r="M13" s="369"/>
    </row>
    <row r="14" spans="1:13" s="21" customFormat="1" ht="63" customHeight="1" thickBot="1" x14ac:dyDescent="0.3">
      <c r="A14" s="16">
        <v>7</v>
      </c>
      <c r="B14" s="38" t="s">
        <v>714</v>
      </c>
      <c r="C14" s="239" t="s">
        <v>533</v>
      </c>
      <c r="D14" s="70" t="s">
        <v>534</v>
      </c>
      <c r="E14" s="29" t="s">
        <v>71</v>
      </c>
      <c r="F14" s="30">
        <v>12</v>
      </c>
      <c r="G14" s="370">
        <v>44176</v>
      </c>
      <c r="H14" s="369" t="s">
        <v>1296</v>
      </c>
      <c r="I14" s="369" t="s">
        <v>1327</v>
      </c>
      <c r="J14" s="370">
        <v>44425</v>
      </c>
      <c r="K14" s="369" t="s">
        <v>739</v>
      </c>
      <c r="L14" s="369">
        <v>14.5</v>
      </c>
      <c r="M14" s="369">
        <v>10.199999999999999</v>
      </c>
    </row>
    <row r="15" spans="1:13" s="21" customFormat="1" ht="16.5" customHeight="1" thickBot="1" x14ac:dyDescent="0.3">
      <c r="A15" s="459" t="s">
        <v>15</v>
      </c>
      <c r="B15" s="460"/>
      <c r="C15" s="460"/>
      <c r="D15" s="460"/>
      <c r="E15" s="460"/>
      <c r="F15" s="48">
        <f>SUM(F13:F14)</f>
        <v>24</v>
      </c>
      <c r="G15" s="440"/>
      <c r="H15" s="441"/>
      <c r="I15" s="441"/>
      <c r="J15" s="440"/>
      <c r="K15" s="441"/>
      <c r="L15" s="48">
        <f>SUM(L13:L14)</f>
        <v>14.5</v>
      </c>
      <c r="M15" s="48">
        <f>SUM(M13:M14)</f>
        <v>10.199999999999999</v>
      </c>
    </row>
    <row r="16" spans="1:13" s="21" customFormat="1" ht="16.5" thickBot="1" x14ac:dyDescent="0.3">
      <c r="A16" s="461" t="s">
        <v>24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</row>
    <row r="17" spans="1:13" s="21" customFormat="1" ht="48" thickBot="1" x14ac:dyDescent="0.3">
      <c r="A17" s="427">
        <v>8</v>
      </c>
      <c r="B17" s="38" t="s">
        <v>714</v>
      </c>
      <c r="C17" s="239" t="s">
        <v>713</v>
      </c>
      <c r="D17" s="70" t="s">
        <v>433</v>
      </c>
      <c r="E17" s="16" t="s">
        <v>49</v>
      </c>
      <c r="F17" s="16">
        <v>10</v>
      </c>
      <c r="G17" s="76">
        <v>43973</v>
      </c>
      <c r="H17" s="16" t="s">
        <v>862</v>
      </c>
      <c r="I17" s="16" t="s">
        <v>866</v>
      </c>
      <c r="J17" s="76" t="s">
        <v>865</v>
      </c>
      <c r="K17" s="16" t="s">
        <v>863</v>
      </c>
      <c r="L17" s="16">
        <v>10.9</v>
      </c>
      <c r="M17" s="16">
        <v>8</v>
      </c>
    </row>
    <row r="18" spans="1:13" s="21" customFormat="1" ht="16.5" thickBot="1" x14ac:dyDescent="0.3">
      <c r="A18" s="9"/>
      <c r="B18" s="160"/>
      <c r="C18" s="161"/>
      <c r="D18" s="155"/>
      <c r="E18" s="74"/>
      <c r="F18" s="75"/>
      <c r="G18" s="53"/>
      <c r="H18" s="18"/>
      <c r="I18" s="18"/>
      <c r="J18" s="53"/>
      <c r="K18" s="18"/>
      <c r="L18" s="18"/>
      <c r="M18" s="18"/>
    </row>
    <row r="19" spans="1:13" s="21" customFormat="1" ht="15.75" x14ac:dyDescent="0.25">
      <c r="A19" s="456" t="s">
        <v>15</v>
      </c>
      <c r="B19" s="457"/>
      <c r="C19" s="457"/>
      <c r="D19" s="458"/>
      <c r="E19" s="24"/>
      <c r="F19" s="45">
        <f>SUM(F17:F18)</f>
        <v>10</v>
      </c>
      <c r="G19" s="54"/>
      <c r="H19" s="55"/>
      <c r="I19" s="55"/>
      <c r="J19" s="54"/>
      <c r="K19" s="55"/>
      <c r="L19" s="45">
        <f>SUM(L17:L18)</f>
        <v>10.9</v>
      </c>
      <c r="M19" s="45">
        <f>SUM(M17:M18)</f>
        <v>8</v>
      </c>
    </row>
    <row r="20" spans="1:13" ht="18.75" x14ac:dyDescent="0.3">
      <c r="F20" s="46">
        <f>F19+F15+F11</f>
        <v>69</v>
      </c>
      <c r="G20" s="47"/>
      <c r="H20" s="47"/>
      <c r="I20" s="47"/>
      <c r="J20" s="47"/>
      <c r="K20" s="47"/>
      <c r="L20" s="46">
        <f>L11+L15+L19</f>
        <v>60.699999999999996</v>
      </c>
      <c r="M20" s="46">
        <f>M11+M15+M19</f>
        <v>43.3</v>
      </c>
    </row>
    <row r="24" spans="1:13" x14ac:dyDescent="0.25">
      <c r="J24" s="26"/>
    </row>
  </sheetData>
  <mergeCells count="7">
    <mergeCell ref="A19:D19"/>
    <mergeCell ref="A1:K1"/>
    <mergeCell ref="A3:M3"/>
    <mergeCell ref="A11:D11"/>
    <mergeCell ref="A12:M12"/>
    <mergeCell ref="A15:E15"/>
    <mergeCell ref="A16:M16"/>
  </mergeCells>
  <pageMargins left="0.25" right="0.25" top="0.75" bottom="0.75" header="0.3" footer="0.3"/>
  <pageSetup paperSize="9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80" zoomScaleNormal="80" workbookViewId="0">
      <pane xSplit="6" ySplit="5" topLeftCell="G30" activePane="bottomRight" state="frozen"/>
      <selection pane="topRight" activeCell="G1" sqref="G1"/>
      <selection pane="bottomLeft" activeCell="A6" sqref="A6"/>
      <selection pane="bottomRight" activeCell="M27" sqref="M27"/>
    </sheetView>
  </sheetViews>
  <sheetFormatPr defaultRowHeight="15" x14ac:dyDescent="0.25"/>
  <cols>
    <col min="1" max="1" width="5.42578125" style="1" customWidth="1"/>
    <col min="2" max="2" width="26.42578125" style="1" customWidth="1"/>
    <col min="3" max="3" width="38.85546875" style="25" customWidth="1"/>
    <col min="4" max="4" width="14.85546875" style="1" customWidth="1"/>
    <col min="5" max="6" width="10.7109375" style="1" customWidth="1"/>
    <col min="7" max="7" width="15.28515625" style="1" customWidth="1"/>
    <col min="8" max="8" width="18.85546875" style="1" customWidth="1"/>
    <col min="9" max="9" width="19" style="1" customWidth="1"/>
    <col min="10" max="10" width="15.28515625" style="1" customWidth="1"/>
    <col min="11" max="11" width="14.7109375" style="1" customWidth="1"/>
    <col min="12" max="12" width="13.7109375" style="352" customWidth="1"/>
    <col min="13" max="13" width="11.85546875" style="1" customWidth="1"/>
    <col min="14" max="16384" width="9.140625" style="1"/>
  </cols>
  <sheetData>
    <row r="1" spans="1:14" ht="25.5" x14ac:dyDescent="0.35">
      <c r="A1" s="502" t="s">
        <v>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</row>
    <row r="2" spans="1:14" ht="26.25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26.25" x14ac:dyDescent="0.4">
      <c r="A3" s="470" t="s">
        <v>180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</row>
    <row r="4" spans="1:14" ht="15.75" thickBot="1" x14ac:dyDescent="0.3">
      <c r="A4" s="4"/>
      <c r="C4" s="5"/>
      <c r="D4" s="5"/>
      <c r="E4" s="5"/>
      <c r="F4" s="6"/>
    </row>
    <row r="5" spans="1:14" ht="51" customHeight="1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359" t="s">
        <v>13</v>
      </c>
      <c r="M5" s="8" t="s">
        <v>14</v>
      </c>
    </row>
    <row r="6" spans="1:14" s="13" customFormat="1" ht="72" customHeight="1" thickBot="1" x14ac:dyDescent="0.3">
      <c r="A6" s="281">
        <v>1</v>
      </c>
      <c r="B6" s="154" t="s">
        <v>535</v>
      </c>
      <c r="C6" s="155" t="s">
        <v>536</v>
      </c>
      <c r="D6" s="155" t="s">
        <v>327</v>
      </c>
      <c r="E6" s="29" t="s">
        <v>283</v>
      </c>
      <c r="F6" s="30">
        <v>6</v>
      </c>
      <c r="G6" s="397">
        <v>43956</v>
      </c>
      <c r="H6" s="391" t="s">
        <v>964</v>
      </c>
      <c r="I6" s="392" t="s">
        <v>965</v>
      </c>
      <c r="J6" s="392">
        <v>44014</v>
      </c>
      <c r="K6" s="392" t="s">
        <v>750</v>
      </c>
      <c r="L6" s="406">
        <v>9.1</v>
      </c>
      <c r="M6" s="391">
        <v>6.7</v>
      </c>
    </row>
    <row r="7" spans="1:14" s="13" customFormat="1" ht="32.25" thickBot="1" x14ac:dyDescent="0.3">
      <c r="A7" s="57">
        <v>2</v>
      </c>
      <c r="B7" s="154" t="s">
        <v>184</v>
      </c>
      <c r="C7" s="155" t="s">
        <v>537</v>
      </c>
      <c r="D7" s="155" t="s">
        <v>327</v>
      </c>
      <c r="E7" s="29" t="s">
        <v>284</v>
      </c>
      <c r="F7" s="30">
        <v>10</v>
      </c>
      <c r="G7" s="397">
        <v>43915</v>
      </c>
      <c r="H7" s="391" t="s">
        <v>966</v>
      </c>
      <c r="I7" s="391" t="s">
        <v>967</v>
      </c>
      <c r="J7" s="392">
        <v>44012</v>
      </c>
      <c r="K7" s="392" t="s">
        <v>739</v>
      </c>
      <c r="L7" s="406">
        <v>13</v>
      </c>
      <c r="M7" s="391">
        <v>7.1</v>
      </c>
    </row>
    <row r="8" spans="1:14" s="13" customFormat="1" ht="32.25" thickBot="1" x14ac:dyDescent="0.3">
      <c r="A8" s="29">
        <v>3</v>
      </c>
      <c r="B8" s="256" t="s">
        <v>538</v>
      </c>
      <c r="C8" s="157" t="s">
        <v>539</v>
      </c>
      <c r="D8" s="157" t="s">
        <v>327</v>
      </c>
      <c r="E8" s="29" t="s">
        <v>285</v>
      </c>
      <c r="F8" s="30">
        <v>10</v>
      </c>
      <c r="G8" s="395">
        <v>43958</v>
      </c>
      <c r="H8" s="391" t="s">
        <v>968</v>
      </c>
      <c r="I8" s="391" t="s">
        <v>969</v>
      </c>
      <c r="J8" s="392">
        <v>44067</v>
      </c>
      <c r="K8" s="392" t="s">
        <v>739</v>
      </c>
      <c r="L8" s="406">
        <v>11.9</v>
      </c>
      <c r="M8" s="391">
        <v>8.1</v>
      </c>
    </row>
    <row r="9" spans="1:14" s="14" customFormat="1" ht="32.25" thickBot="1" x14ac:dyDescent="0.3">
      <c r="A9" s="29">
        <v>4</v>
      </c>
      <c r="B9" s="256" t="s">
        <v>540</v>
      </c>
      <c r="C9" s="157" t="s">
        <v>541</v>
      </c>
      <c r="D9" s="157" t="s">
        <v>327</v>
      </c>
      <c r="E9" s="16" t="s">
        <v>286</v>
      </c>
      <c r="F9" s="31">
        <v>8</v>
      </c>
      <c r="G9" s="407">
        <v>43973</v>
      </c>
      <c r="H9" s="408" t="s">
        <v>1213</v>
      </c>
      <c r="I9" s="408" t="s">
        <v>1214</v>
      </c>
      <c r="J9" s="407">
        <v>44278</v>
      </c>
      <c r="K9" s="407" t="s">
        <v>739</v>
      </c>
      <c r="L9" s="409">
        <v>10</v>
      </c>
      <c r="M9" s="408">
        <v>8.6999999999999993</v>
      </c>
    </row>
    <row r="10" spans="1:14" s="14" customFormat="1" ht="32.25" thickBot="1" x14ac:dyDescent="0.3">
      <c r="A10" s="29">
        <v>5</v>
      </c>
      <c r="B10" s="256" t="s">
        <v>542</v>
      </c>
      <c r="C10" s="157" t="s">
        <v>543</v>
      </c>
      <c r="D10" s="157" t="s">
        <v>327</v>
      </c>
      <c r="E10" s="29" t="s">
        <v>287</v>
      </c>
      <c r="F10" s="30">
        <v>8</v>
      </c>
      <c r="G10" s="388">
        <v>44172</v>
      </c>
      <c r="H10" s="71" t="s">
        <v>1124</v>
      </c>
      <c r="I10" s="71" t="s">
        <v>1290</v>
      </c>
      <c r="J10" s="388">
        <v>44351</v>
      </c>
      <c r="K10" s="388" t="s">
        <v>750</v>
      </c>
      <c r="L10" s="411">
        <v>12.3</v>
      </c>
      <c r="M10" s="71">
        <v>8.1999999999999993</v>
      </c>
      <c r="N10" s="171"/>
    </row>
    <row r="11" spans="1:14" s="14" customFormat="1" ht="32.25" thickBot="1" x14ac:dyDescent="0.3">
      <c r="A11" s="16">
        <v>6</v>
      </c>
      <c r="B11" s="154" t="s">
        <v>544</v>
      </c>
      <c r="C11" s="155" t="s">
        <v>545</v>
      </c>
      <c r="D11" s="155" t="s">
        <v>327</v>
      </c>
      <c r="E11" s="29" t="s">
        <v>281</v>
      </c>
      <c r="F11" s="30">
        <v>7</v>
      </c>
      <c r="G11" s="395">
        <v>43943</v>
      </c>
      <c r="H11" s="396" t="s">
        <v>971</v>
      </c>
      <c r="I11" s="396" t="s">
        <v>973</v>
      </c>
      <c r="J11" s="395">
        <v>43987</v>
      </c>
      <c r="K11" s="395" t="s">
        <v>739</v>
      </c>
      <c r="L11" s="412">
        <v>9.5</v>
      </c>
      <c r="M11" s="396">
        <v>6.9</v>
      </c>
    </row>
    <row r="12" spans="1:14" s="14" customFormat="1" ht="32.25" thickBot="1" x14ac:dyDescent="0.3">
      <c r="A12" s="16">
        <v>7</v>
      </c>
      <c r="B12" s="256" t="s">
        <v>546</v>
      </c>
      <c r="C12" s="157" t="s">
        <v>547</v>
      </c>
      <c r="D12" s="157" t="s">
        <v>327</v>
      </c>
      <c r="E12" s="29" t="s">
        <v>288</v>
      </c>
      <c r="F12" s="30">
        <v>7</v>
      </c>
      <c r="G12" s="395">
        <v>43970</v>
      </c>
      <c r="H12" s="396" t="s">
        <v>970</v>
      </c>
      <c r="I12" s="396" t="s">
        <v>974</v>
      </c>
      <c r="J12" s="395">
        <v>44073</v>
      </c>
      <c r="K12" s="395" t="s">
        <v>739</v>
      </c>
      <c r="L12" s="412">
        <v>12.4</v>
      </c>
      <c r="M12" s="396">
        <v>9.3000000000000007</v>
      </c>
    </row>
    <row r="13" spans="1:14" s="14" customFormat="1" ht="32.25" thickBot="1" x14ac:dyDescent="0.3">
      <c r="A13" s="16">
        <v>8</v>
      </c>
      <c r="B13" s="154" t="s">
        <v>548</v>
      </c>
      <c r="C13" s="155" t="s">
        <v>549</v>
      </c>
      <c r="D13" s="155" t="s">
        <v>327</v>
      </c>
      <c r="E13" s="16" t="s">
        <v>33</v>
      </c>
      <c r="F13" s="31">
        <v>8</v>
      </c>
      <c r="G13" s="397">
        <v>43971</v>
      </c>
      <c r="H13" s="396" t="s">
        <v>972</v>
      </c>
      <c r="I13" s="396" t="s">
        <v>975</v>
      </c>
      <c r="J13" s="395">
        <v>44036</v>
      </c>
      <c r="K13" s="396" t="s">
        <v>739</v>
      </c>
      <c r="L13" s="412">
        <v>9.5</v>
      </c>
      <c r="M13" s="396">
        <v>6.9</v>
      </c>
    </row>
    <row r="14" spans="1:14" s="14" customFormat="1" ht="32.25" thickBot="1" x14ac:dyDescent="0.3">
      <c r="A14" s="16">
        <v>9</v>
      </c>
      <c r="B14" s="256" t="s">
        <v>550</v>
      </c>
      <c r="C14" s="157" t="s">
        <v>551</v>
      </c>
      <c r="D14" s="157" t="s">
        <v>327</v>
      </c>
      <c r="E14" s="29" t="s">
        <v>30</v>
      </c>
      <c r="F14" s="30">
        <v>10</v>
      </c>
      <c r="G14" s="397">
        <v>44119</v>
      </c>
      <c r="H14" s="396" t="s">
        <v>1216</v>
      </c>
      <c r="I14" s="396" t="s">
        <v>1215</v>
      </c>
      <c r="J14" s="395">
        <v>43922</v>
      </c>
      <c r="K14" s="395" t="s">
        <v>739</v>
      </c>
      <c r="L14" s="412">
        <v>13</v>
      </c>
      <c r="M14" s="396">
        <v>10</v>
      </c>
    </row>
    <row r="15" spans="1:14" s="14" customFormat="1" ht="32.25" thickBot="1" x14ac:dyDescent="0.3">
      <c r="A15" s="16">
        <v>10</v>
      </c>
      <c r="B15" s="256" t="s">
        <v>552</v>
      </c>
      <c r="C15" s="157" t="s">
        <v>553</v>
      </c>
      <c r="D15" s="157" t="s">
        <v>327</v>
      </c>
      <c r="E15" s="29" t="s">
        <v>28</v>
      </c>
      <c r="F15" s="30">
        <v>6</v>
      </c>
      <c r="G15" s="397">
        <v>44109</v>
      </c>
      <c r="H15" s="396" t="s">
        <v>1218</v>
      </c>
      <c r="I15" s="396" t="s">
        <v>1217</v>
      </c>
      <c r="J15" s="395">
        <v>44259</v>
      </c>
      <c r="K15" s="395" t="s">
        <v>739</v>
      </c>
      <c r="L15" s="412">
        <v>7.7</v>
      </c>
      <c r="M15" s="396">
        <v>6</v>
      </c>
    </row>
    <row r="16" spans="1:14" s="14" customFormat="1" ht="48" thickBot="1" x14ac:dyDescent="0.3">
      <c r="A16" s="16">
        <v>11</v>
      </c>
      <c r="B16" s="256" t="s">
        <v>554</v>
      </c>
      <c r="C16" s="157" t="s">
        <v>555</v>
      </c>
      <c r="D16" s="157" t="s">
        <v>327</v>
      </c>
      <c r="E16" s="16" t="s">
        <v>31</v>
      </c>
      <c r="F16" s="31">
        <v>6</v>
      </c>
      <c r="G16" s="397">
        <v>44158</v>
      </c>
      <c r="H16" s="396" t="s">
        <v>1219</v>
      </c>
      <c r="I16" s="396" t="s">
        <v>1220</v>
      </c>
      <c r="J16" s="395">
        <v>44293</v>
      </c>
      <c r="K16" s="396" t="s">
        <v>739</v>
      </c>
      <c r="L16" s="412">
        <v>7.7</v>
      </c>
      <c r="M16" s="396">
        <v>6</v>
      </c>
    </row>
    <row r="17" spans="1:13" s="14" customFormat="1" ht="48" thickBot="1" x14ac:dyDescent="0.3">
      <c r="A17" s="29">
        <v>12</v>
      </c>
      <c r="B17" s="256" t="s">
        <v>556</v>
      </c>
      <c r="C17" s="157" t="s">
        <v>557</v>
      </c>
      <c r="D17" s="157" t="s">
        <v>327</v>
      </c>
      <c r="E17" s="32" t="s">
        <v>35</v>
      </c>
      <c r="F17" s="33">
        <v>6</v>
      </c>
      <c r="G17" s="395">
        <v>44155</v>
      </c>
      <c r="H17" s="396" t="s">
        <v>1105</v>
      </c>
      <c r="I17" s="396" t="s">
        <v>1313</v>
      </c>
      <c r="J17" s="395">
        <v>44329</v>
      </c>
      <c r="K17" s="395" t="s">
        <v>739</v>
      </c>
      <c r="L17" s="412">
        <v>7</v>
      </c>
      <c r="M17" s="396">
        <v>5.2</v>
      </c>
    </row>
    <row r="18" spans="1:13" s="14" customFormat="1" ht="49.5" customHeight="1" thickBot="1" x14ac:dyDescent="0.3">
      <c r="A18" s="29">
        <v>13</v>
      </c>
      <c r="B18" s="154" t="s">
        <v>558</v>
      </c>
      <c r="C18" s="155" t="s">
        <v>559</v>
      </c>
      <c r="D18" s="155" t="s">
        <v>327</v>
      </c>
      <c r="E18" s="32" t="s">
        <v>272</v>
      </c>
      <c r="F18" s="33">
        <v>6</v>
      </c>
      <c r="G18" s="393">
        <v>44116</v>
      </c>
      <c r="H18" s="394" t="s">
        <v>1221</v>
      </c>
      <c r="I18" s="394" t="s">
        <v>1222</v>
      </c>
      <c r="J18" s="393">
        <v>44230</v>
      </c>
      <c r="K18" s="393" t="s">
        <v>739</v>
      </c>
      <c r="L18" s="410">
        <v>7.8</v>
      </c>
      <c r="M18" s="394">
        <v>5.2</v>
      </c>
    </row>
    <row r="19" spans="1:13" s="14" customFormat="1" ht="16.5" thickBot="1" x14ac:dyDescent="0.3">
      <c r="A19" s="27"/>
      <c r="B19" s="156"/>
      <c r="C19" s="157"/>
      <c r="D19" s="157"/>
      <c r="E19" s="29"/>
      <c r="F19" s="30"/>
      <c r="G19" s="39"/>
      <c r="H19" s="17"/>
      <c r="I19" s="238"/>
      <c r="J19" s="69"/>
      <c r="K19" s="69"/>
      <c r="L19" s="340"/>
      <c r="M19" s="17"/>
    </row>
    <row r="20" spans="1:13" ht="15.75" x14ac:dyDescent="0.25">
      <c r="A20" s="447" t="s">
        <v>15</v>
      </c>
      <c r="B20" s="448"/>
      <c r="C20" s="448"/>
      <c r="D20" s="449"/>
      <c r="E20" s="35"/>
      <c r="F20" s="52">
        <f>SUM(F6:F19)</f>
        <v>98</v>
      </c>
      <c r="G20" s="36"/>
      <c r="H20" s="37"/>
      <c r="I20" s="37"/>
      <c r="J20" s="37"/>
      <c r="K20" s="37"/>
      <c r="L20" s="52">
        <f>SUM(L6:L19)</f>
        <v>130.9</v>
      </c>
      <c r="M20" s="52">
        <f>SUM(M6:M19)</f>
        <v>94.300000000000011</v>
      </c>
    </row>
    <row r="21" spans="1:13" ht="16.5" thickBot="1" x14ac:dyDescent="0.3">
      <c r="A21" s="450" t="s">
        <v>16</v>
      </c>
      <c r="B21" s="451"/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2"/>
    </row>
    <row r="22" spans="1:13" ht="79.5" thickBot="1" x14ac:dyDescent="0.3">
      <c r="A22" s="29">
        <v>14</v>
      </c>
      <c r="B22" s="38" t="s">
        <v>652</v>
      </c>
      <c r="C22" s="239" t="s">
        <v>560</v>
      </c>
      <c r="D22" s="70" t="s">
        <v>280</v>
      </c>
      <c r="E22" s="29" t="s">
        <v>148</v>
      </c>
      <c r="F22" s="30">
        <v>12</v>
      </c>
      <c r="G22" s="76">
        <v>43983</v>
      </c>
      <c r="H22" s="11" t="s">
        <v>976</v>
      </c>
      <c r="I22" s="11" t="s">
        <v>988</v>
      </c>
      <c r="J22" s="12">
        <v>44071</v>
      </c>
      <c r="K22" s="12" t="s">
        <v>739</v>
      </c>
      <c r="L22" s="311">
        <v>15.7</v>
      </c>
      <c r="M22" s="11">
        <v>12.5</v>
      </c>
    </row>
    <row r="23" spans="1:13" s="21" customFormat="1" ht="48" thickBot="1" x14ac:dyDescent="0.3">
      <c r="A23" s="29">
        <v>15</v>
      </c>
      <c r="B23" s="38" t="s">
        <v>653</v>
      </c>
      <c r="C23" s="239" t="s">
        <v>561</v>
      </c>
      <c r="D23" s="70" t="s">
        <v>280</v>
      </c>
      <c r="E23" s="57" t="s">
        <v>210</v>
      </c>
      <c r="F23" s="58">
        <v>12</v>
      </c>
      <c r="G23" s="370">
        <v>43961</v>
      </c>
      <c r="H23" s="369" t="s">
        <v>977</v>
      </c>
      <c r="I23" s="369" t="s">
        <v>978</v>
      </c>
      <c r="J23" s="370">
        <v>44087</v>
      </c>
      <c r="K23" s="369" t="s">
        <v>987</v>
      </c>
      <c r="L23" s="413">
        <v>19.2</v>
      </c>
      <c r="M23" s="369">
        <v>15.3</v>
      </c>
    </row>
    <row r="24" spans="1:13" s="21" customFormat="1" ht="111" thickBot="1" x14ac:dyDescent="0.3">
      <c r="A24" s="16">
        <v>16</v>
      </c>
      <c r="B24" s="38" t="s">
        <v>654</v>
      </c>
      <c r="C24" s="239" t="s">
        <v>562</v>
      </c>
      <c r="D24" s="70" t="s">
        <v>300</v>
      </c>
      <c r="E24" s="65" t="s">
        <v>158</v>
      </c>
      <c r="F24" s="73">
        <v>12</v>
      </c>
      <c r="G24" s="12">
        <v>44043</v>
      </c>
      <c r="H24" s="11" t="s">
        <v>1223</v>
      </c>
      <c r="I24" s="369" t="s">
        <v>1224</v>
      </c>
      <c r="J24" s="370">
        <v>44181</v>
      </c>
      <c r="K24" s="369" t="s">
        <v>739</v>
      </c>
      <c r="L24" s="413">
        <v>14</v>
      </c>
      <c r="M24" s="369">
        <v>11.9</v>
      </c>
    </row>
    <row r="25" spans="1:13" s="21" customFormat="1" ht="59.25" customHeight="1" thickBot="1" x14ac:dyDescent="0.3">
      <c r="A25" s="16">
        <v>17</v>
      </c>
      <c r="B25" s="38" t="s">
        <v>651</v>
      </c>
      <c r="C25" s="239" t="s">
        <v>563</v>
      </c>
      <c r="D25" s="70" t="s">
        <v>564</v>
      </c>
      <c r="E25" s="49" t="s">
        <v>23</v>
      </c>
      <c r="F25" s="50">
        <v>12</v>
      </c>
      <c r="G25" s="370">
        <v>44195</v>
      </c>
      <c r="H25" s="369" t="s">
        <v>1297</v>
      </c>
      <c r="I25" s="369"/>
      <c r="J25" s="370"/>
      <c r="K25" s="369"/>
      <c r="L25" s="413"/>
      <c r="M25" s="369"/>
    </row>
    <row r="26" spans="1:13" s="21" customFormat="1" ht="63.75" thickBot="1" x14ac:dyDescent="0.3">
      <c r="A26" s="16">
        <v>18</v>
      </c>
      <c r="B26" s="38" t="s">
        <v>655</v>
      </c>
      <c r="C26" s="239" t="s">
        <v>565</v>
      </c>
      <c r="D26" s="70" t="s">
        <v>280</v>
      </c>
      <c r="E26" s="29" t="s">
        <v>45</v>
      </c>
      <c r="F26" s="30">
        <v>12</v>
      </c>
      <c r="G26" s="370">
        <v>44348</v>
      </c>
      <c r="H26" s="369" t="s">
        <v>1322</v>
      </c>
      <c r="I26" s="369" t="s">
        <v>1323</v>
      </c>
      <c r="J26" s="370"/>
      <c r="K26" s="369"/>
      <c r="L26" s="413">
        <v>17.7</v>
      </c>
      <c r="M26" s="369">
        <v>13.4</v>
      </c>
    </row>
    <row r="27" spans="1:13" s="21" customFormat="1" ht="16.5" customHeight="1" thickBot="1" x14ac:dyDescent="0.3">
      <c r="A27" s="459" t="s">
        <v>15</v>
      </c>
      <c r="B27" s="460"/>
      <c r="C27" s="460"/>
      <c r="D27" s="460"/>
      <c r="E27" s="460"/>
      <c r="F27" s="48">
        <f>SUM(F22:F26)</f>
        <v>60</v>
      </c>
      <c r="G27" s="23"/>
      <c r="H27" s="22"/>
      <c r="I27" s="22"/>
      <c r="J27" s="23"/>
      <c r="K27" s="22"/>
      <c r="L27" s="48">
        <f>SUM(L22:L26)</f>
        <v>66.599999999999994</v>
      </c>
      <c r="M27" s="48">
        <f>SUM(M22:M26)</f>
        <v>53.1</v>
      </c>
    </row>
    <row r="28" spans="1:13" s="21" customFormat="1" ht="16.5" thickBot="1" x14ac:dyDescent="0.3">
      <c r="A28" s="461" t="s">
        <v>24</v>
      </c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</row>
    <row r="29" spans="1:13" s="21" customFormat="1" ht="48" thickBot="1" x14ac:dyDescent="0.3">
      <c r="A29" s="9">
        <v>19</v>
      </c>
      <c r="B29" s="38" t="s">
        <v>566</v>
      </c>
      <c r="C29" s="239" t="s">
        <v>656</v>
      </c>
      <c r="D29" s="70" t="s">
        <v>370</v>
      </c>
      <c r="E29" s="29" t="s">
        <v>207</v>
      </c>
      <c r="F29" s="30">
        <v>8</v>
      </c>
      <c r="G29" s="202">
        <v>43956</v>
      </c>
      <c r="H29" s="202" t="s">
        <v>979</v>
      </c>
      <c r="I29" s="63" t="s">
        <v>980</v>
      </c>
      <c r="J29" s="202">
        <v>43998</v>
      </c>
      <c r="K29" s="63" t="s">
        <v>739</v>
      </c>
      <c r="L29" s="64">
        <v>7.3</v>
      </c>
      <c r="M29" s="63">
        <v>5.9</v>
      </c>
    </row>
    <row r="30" spans="1:13" s="21" customFormat="1" ht="94.5" customHeight="1" thickBot="1" x14ac:dyDescent="0.3">
      <c r="A30" s="16">
        <v>20</v>
      </c>
      <c r="B30" s="38" t="s">
        <v>657</v>
      </c>
      <c r="C30" s="239" t="s">
        <v>658</v>
      </c>
      <c r="D30" s="70" t="s">
        <v>370</v>
      </c>
      <c r="E30" s="32" t="s">
        <v>220</v>
      </c>
      <c r="F30" s="33">
        <v>8</v>
      </c>
      <c r="G30" s="202">
        <v>43956</v>
      </c>
      <c r="H30" s="202" t="s">
        <v>982</v>
      </c>
      <c r="I30" s="63" t="s">
        <v>981</v>
      </c>
      <c r="J30" s="202">
        <v>44014</v>
      </c>
      <c r="K30" s="63" t="s">
        <v>739</v>
      </c>
      <c r="L30" s="64">
        <v>13.6</v>
      </c>
      <c r="M30" s="63">
        <v>11.1</v>
      </c>
    </row>
    <row r="31" spans="1:13" s="21" customFormat="1" ht="72" customHeight="1" thickBot="1" x14ac:dyDescent="0.3">
      <c r="A31" s="16">
        <v>21</v>
      </c>
      <c r="B31" s="38" t="s">
        <v>659</v>
      </c>
      <c r="C31" s="239" t="s">
        <v>660</v>
      </c>
      <c r="D31" s="70" t="s">
        <v>433</v>
      </c>
      <c r="E31" s="29" t="s">
        <v>34</v>
      </c>
      <c r="F31" s="30">
        <v>8</v>
      </c>
      <c r="G31" s="202">
        <v>44194</v>
      </c>
      <c r="H31" s="63" t="s">
        <v>1225</v>
      </c>
      <c r="I31" s="63" t="s">
        <v>1226</v>
      </c>
      <c r="J31" s="202">
        <v>44274</v>
      </c>
      <c r="K31" s="63" t="s">
        <v>739</v>
      </c>
      <c r="L31" s="64">
        <v>10.5</v>
      </c>
      <c r="M31" s="63">
        <v>8.5</v>
      </c>
    </row>
    <row r="32" spans="1:13" s="21" customFormat="1" ht="60" customHeight="1" thickBot="1" x14ac:dyDescent="0.3">
      <c r="A32" s="65">
        <v>22</v>
      </c>
      <c r="B32" s="428" t="s">
        <v>661</v>
      </c>
      <c r="C32" s="59" t="s">
        <v>662</v>
      </c>
      <c r="D32" s="228" t="s">
        <v>370</v>
      </c>
      <c r="E32" s="32" t="s">
        <v>230</v>
      </c>
      <c r="F32" s="33">
        <v>8</v>
      </c>
      <c r="G32" s="202">
        <v>44144</v>
      </c>
      <c r="H32" s="63"/>
      <c r="I32" s="63" t="s">
        <v>1227</v>
      </c>
      <c r="J32" s="202">
        <v>44181</v>
      </c>
      <c r="K32" s="442" t="s">
        <v>739</v>
      </c>
      <c r="L32" s="64">
        <v>14.2</v>
      </c>
      <c r="M32" s="63">
        <v>10.5</v>
      </c>
    </row>
    <row r="33" spans="1:13" s="21" customFormat="1" ht="16.5" thickBot="1" x14ac:dyDescent="0.3">
      <c r="A33" s="41"/>
      <c r="B33" s="154"/>
      <c r="C33" s="155"/>
      <c r="D33" s="155"/>
      <c r="E33" s="57"/>
      <c r="F33" s="58"/>
      <c r="G33" s="53"/>
      <c r="H33" s="18"/>
      <c r="I33" s="18"/>
      <c r="J33" s="53"/>
      <c r="K33" s="18"/>
      <c r="L33" s="360"/>
      <c r="M33" s="18"/>
    </row>
    <row r="34" spans="1:13" s="21" customFormat="1" ht="15.75" x14ac:dyDescent="0.25">
      <c r="A34" s="456" t="s">
        <v>15</v>
      </c>
      <c r="B34" s="457"/>
      <c r="C34" s="457"/>
      <c r="D34" s="458"/>
      <c r="E34" s="24"/>
      <c r="F34" s="45">
        <f>SUM(F29:F33)</f>
        <v>32</v>
      </c>
      <c r="G34" s="54"/>
      <c r="H34" s="55"/>
      <c r="I34" s="55"/>
      <c r="J34" s="54"/>
      <c r="K34" s="55"/>
      <c r="L34" s="45">
        <f>SUM(L29:L33)</f>
        <v>45.599999999999994</v>
      </c>
      <c r="M34" s="45">
        <f>SUM(M29:M33)</f>
        <v>36</v>
      </c>
    </row>
    <row r="35" spans="1:13" ht="18.75" x14ac:dyDescent="0.3">
      <c r="F35" s="46">
        <f>F34+F27+F20</f>
        <v>190</v>
      </c>
      <c r="G35" s="47"/>
      <c r="H35" s="47"/>
      <c r="I35" s="47"/>
      <c r="J35" s="47"/>
      <c r="K35" s="47"/>
      <c r="L35" s="46">
        <f>L34+L27+L20</f>
        <v>243.1</v>
      </c>
      <c r="M35" s="46">
        <f>M34+M27+M20</f>
        <v>183.4</v>
      </c>
    </row>
    <row r="39" spans="1:13" x14ac:dyDescent="0.25">
      <c r="J39" s="26"/>
    </row>
  </sheetData>
  <mergeCells count="7">
    <mergeCell ref="A34:D34"/>
    <mergeCell ref="A1:K1"/>
    <mergeCell ref="A3:M3"/>
    <mergeCell ref="A20:D20"/>
    <mergeCell ref="A21:M21"/>
    <mergeCell ref="A27:E27"/>
    <mergeCell ref="A28:M28"/>
  </mergeCells>
  <pageMargins left="0.25" right="0.25" top="0.75" bottom="0.75" header="0.3" footer="0.3"/>
  <pageSetup paperSize="8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ГФ</vt:lpstr>
      <vt:lpstr>ИФФ</vt:lpstr>
      <vt:lpstr>ППФ</vt:lpstr>
      <vt:lpstr>СФ</vt:lpstr>
      <vt:lpstr>ФЕНМиТ</vt:lpstr>
      <vt:lpstr>ФКиИ</vt:lpstr>
      <vt:lpstr>ФСиЭ</vt:lpstr>
      <vt:lpstr>ФФКиС</vt:lpstr>
      <vt:lpstr>ФЭиУ</vt:lpstr>
      <vt:lpstr>ЭФ</vt:lpstr>
      <vt:lpstr>ЮФ</vt:lpstr>
      <vt:lpstr>РЦИО</vt:lpstr>
      <vt:lpstr>ГТК</vt:lpstr>
      <vt:lpstr>Общ. ун-т</vt:lpstr>
      <vt:lpstr>Вне ПЛАНА</vt:lpstr>
      <vt:lpstr>ИТОГО</vt:lpstr>
      <vt:lpstr>ФКиИ!_GoBack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Зенкова Галина Алексеевна</dc:creator>
  <cp:lastModifiedBy>Зенкова Галина Алексеевна</cp:lastModifiedBy>
  <cp:lastPrinted>2021-04-14T01:08:51Z</cp:lastPrinted>
  <dcterms:created xsi:type="dcterms:W3CDTF">2018-01-10T04:26:22Z</dcterms:created>
  <dcterms:modified xsi:type="dcterms:W3CDTF">2021-09-24T02:31:40Z</dcterms:modified>
</cp:coreProperties>
</file>