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000" tabRatio="739" activeTab="7"/>
  </bookViews>
  <sheets>
    <sheet name="ГФ" sheetId="1" r:id="rId1"/>
    <sheet name="ИФФ" sheetId="2" r:id="rId2"/>
    <sheet name="ППФ" sheetId="3" r:id="rId3"/>
    <sheet name="СФ" sheetId="5" r:id="rId4"/>
    <sheet name="ФЕНМиТ" sheetId="6" r:id="rId5"/>
    <sheet name="ФКиИ" sheetId="7" r:id="rId6"/>
    <sheet name="ФСиЭ" sheetId="8" r:id="rId7"/>
    <sheet name="ФТТиС" sheetId="9" r:id="rId8"/>
    <sheet name="ФФиМК" sheetId="10" r:id="rId9"/>
    <sheet name="ФФКиС" sheetId="11" r:id="rId10"/>
    <sheet name="ФЭиУ" sheetId="12" r:id="rId11"/>
    <sheet name="ЭФ" sheetId="13" r:id="rId12"/>
    <sheet name="ЮФ" sheetId="14" r:id="rId13"/>
    <sheet name="РЦИО" sheetId="17" r:id="rId14"/>
    <sheet name="Общ. ун-т" sheetId="4" r:id="rId15"/>
    <sheet name="Вне ПЛАНА" sheetId="15" r:id="rId16"/>
    <sheet name="ИТОГО" sheetId="16" r:id="rId17"/>
  </sheets>
  <definedNames>
    <definedName name="_xlnm._FilterDatabase" localSheetId="14" hidden="1">'Общ. ун-т'!$A$5:$M$31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4" l="1"/>
  <c r="M29" i="4"/>
  <c r="M16" i="8"/>
  <c r="K32" i="15"/>
  <c r="L32" i="15"/>
  <c r="L48" i="6" l="1"/>
  <c r="L23" i="13" l="1"/>
  <c r="L15" i="13"/>
  <c r="L42" i="10"/>
  <c r="L33" i="10"/>
  <c r="L25" i="10"/>
  <c r="F6" i="16"/>
  <c r="L21" i="8"/>
  <c r="L16" i="8"/>
  <c r="L39" i="3" l="1"/>
  <c r="M22" i="17" l="1"/>
  <c r="M13" i="1" l="1"/>
  <c r="L33" i="4" l="1"/>
  <c r="L29" i="4"/>
  <c r="M18" i="16" l="1"/>
  <c r="L34" i="12"/>
  <c r="I14" i="16" s="1"/>
  <c r="M21" i="8"/>
  <c r="M18" i="7"/>
  <c r="M21" i="7"/>
  <c r="J12" i="16" s="1"/>
  <c r="L18" i="7"/>
  <c r="L11" i="11"/>
  <c r="M19" i="11"/>
  <c r="J13" i="16" s="1"/>
  <c r="L19" i="11"/>
  <c r="I13" i="16" s="1"/>
  <c r="B17" i="16"/>
  <c r="L22" i="17"/>
  <c r="C17" i="16" s="1"/>
  <c r="F14" i="17"/>
  <c r="E17" i="16" s="1"/>
  <c r="M14" i="17"/>
  <c r="L14" i="17"/>
  <c r="F17" i="16" s="1"/>
  <c r="M22" i="8" l="1"/>
  <c r="L22" i="8"/>
  <c r="G17" i="16"/>
  <c r="C16" i="16"/>
  <c r="G6" i="16"/>
  <c r="F33" i="4" l="1"/>
  <c r="F29" i="4"/>
  <c r="B16" i="16" s="1"/>
  <c r="G16" i="16" l="1"/>
  <c r="F16" i="16"/>
  <c r="L18" i="1"/>
  <c r="F3" i="16" s="1"/>
  <c r="M18" i="1"/>
  <c r="G3" i="16" s="1"/>
  <c r="F39" i="3"/>
  <c r="F34" i="12" l="1"/>
  <c r="M23" i="13"/>
  <c r="G5" i="16" s="1"/>
  <c r="F23" i="13"/>
  <c r="F16" i="8"/>
  <c r="E6" i="16" s="1"/>
  <c r="B6" i="16" l="1"/>
  <c r="C6" i="16"/>
  <c r="F42" i="10"/>
  <c r="D6" i="16" l="1"/>
  <c r="M28" i="17"/>
  <c r="L28" i="17"/>
  <c r="F28" i="17"/>
  <c r="H17" i="16" s="1"/>
  <c r="D17" i="16"/>
  <c r="F25" i="10"/>
  <c r="F33" i="10"/>
  <c r="J17" i="16" l="1"/>
  <c r="M29" i="17"/>
  <c r="I17" i="16"/>
  <c r="L29" i="17"/>
  <c r="M17" i="16"/>
  <c r="F29" i="17"/>
  <c r="K17" i="16" s="1"/>
  <c r="L17" i="16" l="1"/>
  <c r="H9" i="16"/>
  <c r="E9" i="16"/>
  <c r="B9" i="16"/>
  <c r="L18" i="16"/>
  <c r="M45" i="4"/>
  <c r="J16" i="16" s="1"/>
  <c r="L45" i="4"/>
  <c r="F45" i="4"/>
  <c r="E16" i="16"/>
  <c r="M26" i="14"/>
  <c r="J15" i="16" s="1"/>
  <c r="L26" i="14"/>
  <c r="I15" i="16" s="1"/>
  <c r="F26" i="14"/>
  <c r="M20" i="14"/>
  <c r="G15" i="16" s="1"/>
  <c r="L20" i="14"/>
  <c r="F15" i="16" s="1"/>
  <c r="F20" i="14"/>
  <c r="E15" i="16" s="1"/>
  <c r="M14" i="14"/>
  <c r="D15" i="16" s="1"/>
  <c r="L14" i="14"/>
  <c r="C15" i="16" s="1"/>
  <c r="F14" i="14"/>
  <c r="B15" i="16" s="1"/>
  <c r="M19" i="13"/>
  <c r="J5" i="16" s="1"/>
  <c r="L19" i="13"/>
  <c r="F19" i="13"/>
  <c r="E5" i="16" s="1"/>
  <c r="M15" i="13"/>
  <c r="C5" i="16"/>
  <c r="F15" i="13"/>
  <c r="B5" i="16" s="1"/>
  <c r="M34" i="12"/>
  <c r="J14" i="16" s="1"/>
  <c r="H14" i="16"/>
  <c r="M27" i="12"/>
  <c r="G14" i="16" s="1"/>
  <c r="L27" i="12"/>
  <c r="F14" i="16" s="1"/>
  <c r="F27" i="12"/>
  <c r="E14" i="16" s="1"/>
  <c r="M20" i="12"/>
  <c r="L20" i="12"/>
  <c r="F20" i="12"/>
  <c r="B14" i="16" s="1"/>
  <c r="F19" i="11"/>
  <c r="H13" i="16" s="1"/>
  <c r="M15" i="11"/>
  <c r="G13" i="16" s="1"/>
  <c r="L15" i="11"/>
  <c r="F15" i="11"/>
  <c r="E13" i="16" s="1"/>
  <c r="M11" i="11"/>
  <c r="C13" i="16"/>
  <c r="F11" i="11"/>
  <c r="B13" i="16" s="1"/>
  <c r="F43" i="10"/>
  <c r="K9" i="16" s="1"/>
  <c r="M42" i="10"/>
  <c r="J9" i="16" s="1"/>
  <c r="M33" i="10"/>
  <c r="G9" i="16" s="1"/>
  <c r="F9" i="16"/>
  <c r="M25" i="10"/>
  <c r="D9" i="16" s="1"/>
  <c r="M28" i="9"/>
  <c r="J4" i="16" s="1"/>
  <c r="L28" i="9"/>
  <c r="I4" i="16" s="1"/>
  <c r="F28" i="9"/>
  <c r="H4" i="16" s="1"/>
  <c r="M20" i="9"/>
  <c r="G4" i="16" s="1"/>
  <c r="L20" i="9"/>
  <c r="F4" i="16" s="1"/>
  <c r="F20" i="9"/>
  <c r="M17" i="9"/>
  <c r="D4" i="16" s="1"/>
  <c r="L17" i="9"/>
  <c r="C4" i="16" s="1"/>
  <c r="F17" i="9"/>
  <c r="B4" i="16" s="1"/>
  <c r="F21" i="8"/>
  <c r="L21" i="7"/>
  <c r="I12" i="16" s="1"/>
  <c r="F21" i="7"/>
  <c r="F18" i="7"/>
  <c r="E12" i="16" s="1"/>
  <c r="M15" i="7"/>
  <c r="D12" i="16" s="1"/>
  <c r="L15" i="7"/>
  <c r="C12" i="16" s="1"/>
  <c r="F15" i="7"/>
  <c r="B12" i="16" s="1"/>
  <c r="M48" i="6"/>
  <c r="J8" i="16" s="1"/>
  <c r="I8" i="16"/>
  <c r="F48" i="6"/>
  <c r="H8" i="16" s="1"/>
  <c r="M40" i="6"/>
  <c r="G8" i="16" s="1"/>
  <c r="L40" i="6"/>
  <c r="F8" i="16" s="1"/>
  <c r="F40" i="6"/>
  <c r="E8" i="16" s="1"/>
  <c r="M32" i="6"/>
  <c r="L32" i="6"/>
  <c r="F32" i="6"/>
  <c r="B8" i="16" s="1"/>
  <c r="M34" i="5"/>
  <c r="J11" i="16" s="1"/>
  <c r="L34" i="5"/>
  <c r="I11" i="16" s="1"/>
  <c r="F34" i="5"/>
  <c r="H11" i="16" s="1"/>
  <c r="M26" i="5"/>
  <c r="G11" i="16" s="1"/>
  <c r="L26" i="5"/>
  <c r="F11" i="16" s="1"/>
  <c r="F26" i="5"/>
  <c r="E11" i="16" s="1"/>
  <c r="M18" i="5"/>
  <c r="D11" i="16" s="1"/>
  <c r="L18" i="5"/>
  <c r="F18" i="5"/>
  <c r="B11" i="16" s="1"/>
  <c r="M39" i="3"/>
  <c r="J10" i="16" s="1"/>
  <c r="I10" i="16"/>
  <c r="H10" i="16"/>
  <c r="M32" i="3"/>
  <c r="G10" i="16" s="1"/>
  <c r="L32" i="3"/>
  <c r="F10" i="16" s="1"/>
  <c r="F32" i="3"/>
  <c r="E10" i="16" s="1"/>
  <c r="M24" i="3"/>
  <c r="D10" i="16" s="1"/>
  <c r="L24" i="3"/>
  <c r="C10" i="16" s="1"/>
  <c r="F24" i="3"/>
  <c r="B10" i="16" s="1"/>
  <c r="M26" i="2"/>
  <c r="J7" i="16" s="1"/>
  <c r="L26" i="2"/>
  <c r="F26" i="2"/>
  <c r="H7" i="16" s="1"/>
  <c r="M18" i="2"/>
  <c r="G7" i="16" s="1"/>
  <c r="L18" i="2"/>
  <c r="F7" i="16" s="1"/>
  <c r="F18" i="2"/>
  <c r="E7" i="16" s="1"/>
  <c r="M13" i="2"/>
  <c r="D7" i="16" s="1"/>
  <c r="L13" i="2"/>
  <c r="C7" i="16" s="1"/>
  <c r="F13" i="2"/>
  <c r="B7" i="16" s="1"/>
  <c r="F18" i="1"/>
  <c r="E3" i="16" s="1"/>
  <c r="L13" i="1"/>
  <c r="C3" i="16" s="1"/>
  <c r="L3" i="16" s="1"/>
  <c r="F13" i="1"/>
  <c r="B3" i="16" s="1"/>
  <c r="M4" i="16" l="1"/>
  <c r="M15" i="16"/>
  <c r="L4" i="16"/>
  <c r="F5" i="16"/>
  <c r="L24" i="13"/>
  <c r="F13" i="16"/>
  <c r="L20" i="11"/>
  <c r="B19" i="16"/>
  <c r="L13" i="16"/>
  <c r="M20" i="11"/>
  <c r="D13" i="16"/>
  <c r="M13" i="16" s="1"/>
  <c r="M11" i="16"/>
  <c r="M10" i="16"/>
  <c r="M7" i="16"/>
  <c r="M9" i="16"/>
  <c r="M35" i="12"/>
  <c r="L35" i="12"/>
  <c r="I16" i="16"/>
  <c r="L46" i="4"/>
  <c r="H16" i="16"/>
  <c r="F46" i="4"/>
  <c r="K16" i="16" s="1"/>
  <c r="I9" i="16"/>
  <c r="L43" i="10"/>
  <c r="I6" i="16"/>
  <c r="L6" i="16" s="1"/>
  <c r="H15" i="16"/>
  <c r="F27" i="14"/>
  <c r="K15" i="16" s="1"/>
  <c r="J6" i="16"/>
  <c r="M6" i="16" s="1"/>
  <c r="H6" i="16"/>
  <c r="F22" i="8"/>
  <c r="L10" i="16"/>
  <c r="L15" i="16"/>
  <c r="I5" i="16"/>
  <c r="L5" i="16" s="1"/>
  <c r="K6" i="16"/>
  <c r="F23" i="7"/>
  <c r="F24" i="13"/>
  <c r="K5" i="16" s="1"/>
  <c r="F22" i="7"/>
  <c r="H12" i="16" s="1"/>
  <c r="F29" i="9"/>
  <c r="K4" i="16" s="1"/>
  <c r="M24" i="13"/>
  <c r="H5" i="16"/>
  <c r="F27" i="2"/>
  <c r="K7" i="16" s="1"/>
  <c r="F20" i="11"/>
  <c r="K13" i="16" s="1"/>
  <c r="F35" i="12"/>
  <c r="K14" i="16" s="1"/>
  <c r="E4" i="16"/>
  <c r="E19" i="16" s="1"/>
  <c r="L49" i="6"/>
  <c r="F49" i="6"/>
  <c r="K8" i="16" s="1"/>
  <c r="D5" i="16"/>
  <c r="M5" i="16" s="1"/>
  <c r="F19" i="1"/>
  <c r="K3" i="16" s="1"/>
  <c r="L27" i="2"/>
  <c r="F40" i="3"/>
  <c r="K10" i="16" s="1"/>
  <c r="M43" i="10"/>
  <c r="L35" i="5"/>
  <c r="L40" i="3"/>
  <c r="M19" i="1"/>
  <c r="L27" i="14"/>
  <c r="M49" i="6"/>
  <c r="M27" i="14"/>
  <c r="C9" i="16"/>
  <c r="M29" i="9"/>
  <c r="D8" i="16"/>
  <c r="M8" i="16" s="1"/>
  <c r="M35" i="5"/>
  <c r="M27" i="2"/>
  <c r="I7" i="16"/>
  <c r="L7" i="16" s="1"/>
  <c r="L29" i="9"/>
  <c r="D3" i="16"/>
  <c r="M3" i="16" s="1"/>
  <c r="L19" i="1"/>
  <c r="D14" i="16"/>
  <c r="M14" i="16" s="1"/>
  <c r="C14" i="16"/>
  <c r="C8" i="16"/>
  <c r="L8" i="16" s="1"/>
  <c r="M40" i="3"/>
  <c r="C11" i="16"/>
  <c r="L11" i="16" s="1"/>
  <c r="F35" i="5"/>
  <c r="K11" i="16" s="1"/>
  <c r="H19" i="16" l="1"/>
  <c r="J19" i="16"/>
  <c r="C19" i="16"/>
  <c r="L16" i="16"/>
  <c r="I19" i="16"/>
  <c r="L9" i="16"/>
  <c r="L14" i="16"/>
  <c r="K12" i="16"/>
  <c r="K19" i="16" s="1"/>
  <c r="L22" i="7"/>
  <c r="F12" i="16"/>
  <c r="F19" i="16" s="1"/>
  <c r="M22" i="7"/>
  <c r="G12" i="16"/>
  <c r="M12" i="16" l="1"/>
  <c r="G19" i="16"/>
  <c r="L12" i="16"/>
  <c r="N17" i="16" s="1"/>
  <c r="L19" i="16" s="1"/>
  <c r="M46" i="4"/>
  <c r="D16" i="16"/>
  <c r="D19" i="16" s="1"/>
  <c r="M16" i="16" l="1"/>
  <c r="O17" i="16" s="1"/>
  <c r="M19" i="16" l="1"/>
  <c r="N19" i="16" s="1"/>
</calcChain>
</file>

<file path=xl/sharedStrings.xml><?xml version="1.0" encoding="utf-8"?>
<sst xmlns="http://schemas.openxmlformats.org/spreadsheetml/2006/main" count="2261" uniqueCount="1397">
  <si>
    <t>Информация по другим факультетам находится на следующих страницах (см. ВНИЗУ)</t>
  </si>
  <si>
    <t>Горный факультет</t>
  </si>
  <si>
    <t>№ п/п</t>
  </si>
  <si>
    <t>Ф.И.О. автора</t>
  </si>
  <si>
    <t>Название работы</t>
  </si>
  <si>
    <t>Жанр издания</t>
  </si>
  <si>
    <t>Номер по плану</t>
  </si>
  <si>
    <t>V по плану</t>
  </si>
  <si>
    <t>Дата поступления</t>
  </si>
  <si>
    <t>Редактирование</t>
  </si>
  <si>
    <t xml:space="preserve">Верстка </t>
  </si>
  <si>
    <t>Печать</t>
  </si>
  <si>
    <t xml:space="preserve">Примечание </t>
  </si>
  <si>
    <t>Усл. печ. л.</t>
  </si>
  <si>
    <t>Уч.-изд. л.</t>
  </si>
  <si>
    <t>ИТОГО</t>
  </si>
  <si>
    <t>Монографии</t>
  </si>
  <si>
    <t>1н</t>
  </si>
  <si>
    <t>22н</t>
  </si>
  <si>
    <t>43н</t>
  </si>
  <si>
    <t>УП</t>
  </si>
  <si>
    <t>УМП</t>
  </si>
  <si>
    <t>Коллектив авторов, отв. ред. Дроботушенко Е.В.</t>
  </si>
  <si>
    <t>Сборник статей</t>
  </si>
  <si>
    <t>44н</t>
  </si>
  <si>
    <t>12н</t>
  </si>
  <si>
    <t>19н</t>
  </si>
  <si>
    <t>Сборники статей</t>
  </si>
  <si>
    <t>Студенческие чтения</t>
  </si>
  <si>
    <t>60н</t>
  </si>
  <si>
    <t>76н</t>
  </si>
  <si>
    <t>79н</t>
  </si>
  <si>
    <t>11у</t>
  </si>
  <si>
    <t>65у</t>
  </si>
  <si>
    <t>10у</t>
  </si>
  <si>
    <t>12у</t>
  </si>
  <si>
    <t>Общеуниверситетские издания</t>
  </si>
  <si>
    <t>9у</t>
  </si>
  <si>
    <t>65н</t>
  </si>
  <si>
    <t>13у</t>
  </si>
  <si>
    <t>Толстых Л.Р.</t>
  </si>
  <si>
    <t>17у</t>
  </si>
  <si>
    <t>Леснянская Ж.А.</t>
  </si>
  <si>
    <t>19у</t>
  </si>
  <si>
    <t>15у</t>
  </si>
  <si>
    <t>18у</t>
  </si>
  <si>
    <t>Васильева Н.В.</t>
  </si>
  <si>
    <t>22у</t>
  </si>
  <si>
    <t>23у</t>
  </si>
  <si>
    <t>16у</t>
  </si>
  <si>
    <t>25у</t>
  </si>
  <si>
    <t>24у</t>
  </si>
  <si>
    <t>Мохова С.Ю.</t>
  </si>
  <si>
    <t>24н</t>
  </si>
  <si>
    <t>27н</t>
  </si>
  <si>
    <t>37н</t>
  </si>
  <si>
    <t>41н</t>
  </si>
  <si>
    <t>47н</t>
  </si>
  <si>
    <t>Коллектив авторов</t>
  </si>
  <si>
    <t>56н</t>
  </si>
  <si>
    <t>62н</t>
  </si>
  <si>
    <t>63н</t>
  </si>
  <si>
    <t>Сборник РИНЦ</t>
  </si>
  <si>
    <t>68у</t>
  </si>
  <si>
    <t>74н</t>
  </si>
  <si>
    <t>Психолого-педагогический факультет</t>
  </si>
  <si>
    <t>Социологический факультет</t>
  </si>
  <si>
    <t>26у</t>
  </si>
  <si>
    <t>31у</t>
  </si>
  <si>
    <t>Гаврилова Ю.В., Привалова М.В.</t>
  </si>
  <si>
    <t>28у</t>
  </si>
  <si>
    <t>32у</t>
  </si>
  <si>
    <t>34у</t>
  </si>
  <si>
    <t>Лыков В.И.</t>
  </si>
  <si>
    <t>29у</t>
  </si>
  <si>
    <t>30у</t>
  </si>
  <si>
    <t>35у</t>
  </si>
  <si>
    <t>36у</t>
  </si>
  <si>
    <t>33у</t>
  </si>
  <si>
    <t>37у</t>
  </si>
  <si>
    <t>38у</t>
  </si>
  <si>
    <t>28н</t>
  </si>
  <si>
    <t>30н</t>
  </si>
  <si>
    <t>31н</t>
  </si>
  <si>
    <t>32н</t>
  </si>
  <si>
    <t>Коллектив авторов, СФ</t>
  </si>
  <si>
    <t>49н</t>
  </si>
  <si>
    <t>57н</t>
  </si>
  <si>
    <t>58н</t>
  </si>
  <si>
    <t>80н</t>
  </si>
  <si>
    <t>82н</t>
  </si>
  <si>
    <t>Факультет Естественных наук, математики и технологии</t>
  </si>
  <si>
    <t>Устюжина А.Ю.</t>
  </si>
  <si>
    <t>39у</t>
  </si>
  <si>
    <t>45у</t>
  </si>
  <si>
    <t>Нефедова А.С.</t>
  </si>
  <si>
    <t>40у</t>
  </si>
  <si>
    <t>46у</t>
  </si>
  <si>
    <t>Романова Л.С.</t>
  </si>
  <si>
    <t>48у</t>
  </si>
  <si>
    <t>52у</t>
  </si>
  <si>
    <t>51н</t>
  </si>
  <si>
    <t>Зражевская М.В.</t>
  </si>
  <si>
    <t>42у</t>
  </si>
  <si>
    <t>50у</t>
  </si>
  <si>
    <t>53у</t>
  </si>
  <si>
    <t>Материалы ежегодной научной сессии факультета естественных наук, математики и технологий «Научный потенциал-основа академической мобильности студентов»</t>
  </si>
  <si>
    <t>64н</t>
  </si>
  <si>
    <t>43у</t>
  </si>
  <si>
    <t>44у</t>
  </si>
  <si>
    <t>60у</t>
  </si>
  <si>
    <t>61у</t>
  </si>
  <si>
    <t>62у</t>
  </si>
  <si>
    <t>15н</t>
  </si>
  <si>
    <t>17н</t>
  </si>
  <si>
    <t>18н</t>
  </si>
  <si>
    <t>Прикладная экология</t>
  </si>
  <si>
    <t>Тонких Г.Д.</t>
  </si>
  <si>
    <t>54у</t>
  </si>
  <si>
    <t>55у</t>
  </si>
  <si>
    <t>56у</t>
  </si>
  <si>
    <t>58у</t>
  </si>
  <si>
    <t>25н</t>
  </si>
  <si>
    <t>59у</t>
  </si>
  <si>
    <t>57у</t>
  </si>
  <si>
    <t>51у</t>
  </si>
  <si>
    <t>63у</t>
  </si>
  <si>
    <t>64у</t>
  </si>
  <si>
    <t>66у</t>
  </si>
  <si>
    <t>69у</t>
  </si>
  <si>
    <t>67у</t>
  </si>
  <si>
    <t>70у</t>
  </si>
  <si>
    <t>3н</t>
  </si>
  <si>
    <t>16н</t>
  </si>
  <si>
    <t>Факультет Культуры и искусств</t>
  </si>
  <si>
    <t>Факультет строительства и экологии</t>
  </si>
  <si>
    <t>2н</t>
  </si>
  <si>
    <t>Оглы З.П.</t>
  </si>
  <si>
    <t>54н</t>
  </si>
  <si>
    <t>72у</t>
  </si>
  <si>
    <t>74у</t>
  </si>
  <si>
    <t>78у</t>
  </si>
  <si>
    <t>79у</t>
  </si>
  <si>
    <t>Босов М.А.</t>
  </si>
  <si>
    <t>73у</t>
  </si>
  <si>
    <t>75у</t>
  </si>
  <si>
    <t>80у</t>
  </si>
  <si>
    <t>76у</t>
  </si>
  <si>
    <t>81у</t>
  </si>
  <si>
    <t>72н</t>
  </si>
  <si>
    <t>77у</t>
  </si>
  <si>
    <t>84н</t>
  </si>
  <si>
    <t>Факультет технологии, транспорта и связи</t>
  </si>
  <si>
    <t>82у</t>
  </si>
  <si>
    <t>84у</t>
  </si>
  <si>
    <t>83у</t>
  </si>
  <si>
    <t>89у</t>
  </si>
  <si>
    <t>90у</t>
  </si>
  <si>
    <t>Сборник, Электронный</t>
  </si>
  <si>
    <t>Организация испытаний</t>
  </si>
  <si>
    <t>86у</t>
  </si>
  <si>
    <t>88у</t>
  </si>
  <si>
    <t>39н</t>
  </si>
  <si>
    <t>73н</t>
  </si>
  <si>
    <t>91у</t>
  </si>
  <si>
    <t>92у</t>
  </si>
  <si>
    <t>97у</t>
  </si>
  <si>
    <t>Дыжитова Е.Ч.</t>
  </si>
  <si>
    <t>93у</t>
  </si>
  <si>
    <t>98у</t>
  </si>
  <si>
    <t>102у</t>
  </si>
  <si>
    <t>4н</t>
  </si>
  <si>
    <t>8н</t>
  </si>
  <si>
    <t>Стельмак О.В., гл. редактор</t>
  </si>
  <si>
    <t xml:space="preserve"> «Переводчик»</t>
  </si>
  <si>
    <t>59н</t>
  </si>
  <si>
    <t>61н</t>
  </si>
  <si>
    <t>94у</t>
  </si>
  <si>
    <t>96у</t>
  </si>
  <si>
    <t>103у</t>
  </si>
  <si>
    <t>99у</t>
  </si>
  <si>
    <t>100у</t>
  </si>
  <si>
    <t>104у</t>
  </si>
  <si>
    <t>13н</t>
  </si>
  <si>
    <t>105у</t>
  </si>
  <si>
    <t>106у</t>
  </si>
  <si>
    <t>108у</t>
  </si>
  <si>
    <t>20н</t>
  </si>
  <si>
    <t>95у</t>
  </si>
  <si>
    <t>101у</t>
  </si>
  <si>
    <t>107у</t>
  </si>
  <si>
    <t xml:space="preserve">Коллектив авторов </t>
  </si>
  <si>
    <t>38н</t>
  </si>
  <si>
    <t>83н</t>
  </si>
  <si>
    <t>Михина А.Э.</t>
  </si>
  <si>
    <t>109у</t>
  </si>
  <si>
    <t>110у</t>
  </si>
  <si>
    <t>85н</t>
  </si>
  <si>
    <t>Факультет физической культуры и спорта</t>
  </si>
  <si>
    <t>53н</t>
  </si>
  <si>
    <t>111у</t>
  </si>
  <si>
    <t>112у</t>
  </si>
  <si>
    <t>113у</t>
  </si>
  <si>
    <t>114у</t>
  </si>
  <si>
    <t>23н</t>
  </si>
  <si>
    <t>Сергеев Д.В.</t>
  </si>
  <si>
    <t>40н</t>
  </si>
  <si>
    <t>75н</t>
  </si>
  <si>
    <t>Факультет экономики и управления</t>
  </si>
  <si>
    <t>115у</t>
  </si>
  <si>
    <t>124у</t>
  </si>
  <si>
    <t>45н</t>
  </si>
  <si>
    <t>Номоконова О.А.</t>
  </si>
  <si>
    <t>120у</t>
  </si>
  <si>
    <t>121у</t>
  </si>
  <si>
    <t>119у</t>
  </si>
  <si>
    <t>10н</t>
  </si>
  <si>
    <t>55н</t>
  </si>
  <si>
    <t>Буров В.Ю.</t>
  </si>
  <si>
    <t>116у</t>
  </si>
  <si>
    <t>118у</t>
  </si>
  <si>
    <t>129у</t>
  </si>
  <si>
    <t>122у</t>
  </si>
  <si>
    <t>126у</t>
  </si>
  <si>
    <t>130у</t>
  </si>
  <si>
    <t>117у</t>
  </si>
  <si>
    <t>125у</t>
  </si>
  <si>
    <t>14н</t>
  </si>
  <si>
    <t>127у</t>
  </si>
  <si>
    <t>128у</t>
  </si>
  <si>
    <t>123у</t>
  </si>
  <si>
    <t>34н</t>
  </si>
  <si>
    <t>36н</t>
  </si>
  <si>
    <t>77н</t>
  </si>
  <si>
    <t>78н</t>
  </si>
  <si>
    <t>81н</t>
  </si>
  <si>
    <t>42н</t>
  </si>
  <si>
    <t>131у</t>
  </si>
  <si>
    <t>6н</t>
  </si>
  <si>
    <t>7н</t>
  </si>
  <si>
    <t>48н</t>
  </si>
  <si>
    <t>133у</t>
  </si>
  <si>
    <t>132у</t>
  </si>
  <si>
    <t>134у</t>
  </si>
  <si>
    <t>136у</t>
  </si>
  <si>
    <t>137у</t>
  </si>
  <si>
    <t>135у</t>
  </si>
  <si>
    <t>29н</t>
  </si>
  <si>
    <t>138у</t>
  </si>
  <si>
    <t>Юридический факультет</t>
  </si>
  <si>
    <t>139у</t>
  </si>
  <si>
    <t>46н</t>
  </si>
  <si>
    <t>140у</t>
  </si>
  <si>
    <t>143у</t>
  </si>
  <si>
    <t>141у</t>
  </si>
  <si>
    <t>11н</t>
  </si>
  <si>
    <t>144у</t>
  </si>
  <si>
    <t>142у</t>
  </si>
  <si>
    <t>145у</t>
  </si>
  <si>
    <t>146у</t>
  </si>
  <si>
    <t>Проблемы гражданского общества и правового государства</t>
  </si>
  <si>
    <t>66н</t>
  </si>
  <si>
    <t>33н</t>
  </si>
  <si>
    <t>Вестник № 1</t>
  </si>
  <si>
    <t>Журнал ВАК</t>
  </si>
  <si>
    <t>Журнал</t>
  </si>
  <si>
    <t>Вестник № 2</t>
  </si>
  <si>
    <t>Материалы международной научно-практической конференции «Рождественские чтения»</t>
  </si>
  <si>
    <t>Вестник № 3</t>
  </si>
  <si>
    <t>Коллектив авторов, отв. ред. Шумилова Л.В.</t>
  </si>
  <si>
    <t>Сборник Забайкальского отделения Российской академии естественных  наук</t>
  </si>
  <si>
    <t>Вестник № 4</t>
  </si>
  <si>
    <t>Вестник № 5</t>
  </si>
  <si>
    <t>Коллектив авторов, НИУ ЗабГУ</t>
  </si>
  <si>
    <t>Вестник № 6</t>
  </si>
  <si>
    <t>Аспирант № 1</t>
  </si>
  <si>
    <t>Вестник № 9</t>
  </si>
  <si>
    <t>Журнал Вак</t>
  </si>
  <si>
    <t>Вестник № 10</t>
  </si>
  <si>
    <t>Материалы XVIII международной научно-практической конференции «Кулагинские чтения: техника и технологии производственных процессов». Часть 1</t>
  </si>
  <si>
    <t>Материалы XVIII международной научно-практической конференции «Кулагинские чтения: техника и технологии производственных процессов». Часть 2</t>
  </si>
  <si>
    <t>Материалы XVIII международной научно-практической конференции «Кулагинские чтения: техника и технологии производственных процессов». Часть 3</t>
  </si>
  <si>
    <t>Аспирант № 2</t>
  </si>
  <si>
    <t>Учебные издания</t>
  </si>
  <si>
    <t>Сборники трудов</t>
  </si>
  <si>
    <t>уч.-печ.л.</t>
  </si>
  <si>
    <t>усл.-изд.л.</t>
  </si>
  <si>
    <t>ГОРНЫЙ ФАКУЛЬТЕТ</t>
  </si>
  <si>
    <t>ФАКУЛЬТЕТ ТЕХНОЛОГИИ, ТРАНСПОРТА И СВЯЗИ</t>
  </si>
  <si>
    <t>ЭНЕРГЕТИЧЕСКИЙ ФАКУЛЬТЕТ</t>
  </si>
  <si>
    <t>ФАКУЛЬТЕТ СТРОИТЕЛЬСТВА И ЭКОЛОГИИ</t>
  </si>
  <si>
    <t>ИСТОРИЧЕСКИЙ ФАКУЛЬТЕТ</t>
  </si>
  <si>
    <t>ФАКУЛЬТЕТ ЕСТЕСТВЕННЫХ НАУК, МАТЕМАТИКИ И ТЕХНОЛОГИИ</t>
  </si>
  <si>
    <t>ФАКУЛЬТЕТТ ФИЛОЛОГИИ И МАССОВЫХ КОММУНИКАЦИЙ</t>
  </si>
  <si>
    <t>ПСИХОЛОГО-ПЕДАГОГИЧЕСКИЙ ФАКУЛЬТЕТ</t>
  </si>
  <si>
    <t>СОЦИАЛЬНЫЙ ФАКУЛЬТЕТ</t>
  </si>
  <si>
    <t>ФАКУЛЬТЕТ КУЛЬТУРЫ И ИСКУССТВА</t>
  </si>
  <si>
    <t>ФАКУЛЬТЕТ ФИЗИЧЕСКОЙ КУЛЬТУРЫ И СПОРТА</t>
  </si>
  <si>
    <t>ФАКУЛЬТЕТ ЭКОНОМИКИ И УПРАВЛЕНИЯ</t>
  </si>
  <si>
    <t>ЮРИДИЧЕСКУИЙ ФАКУЛЬТЕТ</t>
  </si>
  <si>
    <t>ОБЩЕУНИВЕРСИТЕТСКИЕ</t>
  </si>
  <si>
    <t>ВНЕ ПЛАНА</t>
  </si>
  <si>
    <t>Информация по факультетам находится на следующих страницах (см. ВНИЗУ)</t>
  </si>
  <si>
    <t>Вне плана</t>
  </si>
  <si>
    <t>Уч.-изд.л.</t>
  </si>
  <si>
    <t>По плану</t>
  </si>
  <si>
    <t>по плану</t>
  </si>
  <si>
    <t>67н</t>
  </si>
  <si>
    <t>85у</t>
  </si>
  <si>
    <t>87у</t>
  </si>
  <si>
    <t>РЦИО</t>
  </si>
  <si>
    <t>147у</t>
  </si>
  <si>
    <t>50н</t>
  </si>
  <si>
    <t>Факультет филологии и массовых коммуникаций</t>
  </si>
  <si>
    <t>14у</t>
  </si>
  <si>
    <t>Материалы конференции молодых исследователей ЗабГУ Ч. 1</t>
  </si>
  <si>
    <t>49у</t>
  </si>
  <si>
    <t>Энергетический факультет</t>
  </si>
  <si>
    <t>47у</t>
  </si>
  <si>
    <t>Вестник № 7</t>
  </si>
  <si>
    <t>Вестник № 8</t>
  </si>
  <si>
    <t>21у</t>
  </si>
  <si>
    <t xml:space="preserve">Субботин Ю.В. Овешников Ю.М. Новичкова М.В. </t>
  </si>
  <si>
    <t>Рациональное использование и охрана природных ресурсов</t>
  </si>
  <si>
    <t>Подопригора В.Е.</t>
  </si>
  <si>
    <t>Компьютерное моделирование подземных горных работ</t>
  </si>
  <si>
    <t>Бабелло В.А.</t>
  </si>
  <si>
    <t>Смолич С.В.,Ю Просекин Б.А.</t>
  </si>
  <si>
    <t>Маркшейдерское дело. Часть 1</t>
  </si>
  <si>
    <t>Петухова И.И., Храмов А.Н.</t>
  </si>
  <si>
    <t>Моделирование процессов обогащения</t>
  </si>
  <si>
    <t>Букин В.С.                  Калганов А.С. Авгулевич Д.Л.</t>
  </si>
  <si>
    <t>Физика горных пород</t>
  </si>
  <si>
    <t>5н</t>
  </si>
  <si>
    <t>Происхождение рифтогенных углеводородов и проблемы нефтегазоносности Забайкальского края</t>
  </si>
  <si>
    <t>монография</t>
  </si>
  <si>
    <t>Барабашева Е.Е.</t>
  </si>
  <si>
    <t>Павленко Ю.В., кафедра ОПИ и ВС ГФ</t>
  </si>
  <si>
    <t>Воронов Е.Т., Воронов Д.Е.</t>
  </si>
  <si>
    <t>Проектирование общешахтного проветривания рудников</t>
  </si>
  <si>
    <t>Медицина катастроф</t>
  </si>
  <si>
    <t>Шильникова Т.Л. Кожина И.А.</t>
  </si>
  <si>
    <t>Кадастровая деятельность. Часть 1</t>
  </si>
  <si>
    <t>Пестов В.М.             Токарева О.Ю.</t>
  </si>
  <si>
    <t>Защита в чрезвычайных ситуациях</t>
  </si>
  <si>
    <t>Курганович К.А.</t>
  </si>
  <si>
    <t>Основы гидрометеорологического обеспечения хозяйственной деятельности</t>
  </si>
  <si>
    <t>Шаликовский А.В.</t>
  </si>
  <si>
    <t>Природообустройство и водопользование</t>
  </si>
  <si>
    <t>Калугин А.В.</t>
  </si>
  <si>
    <t>Механизация и автоматизация строительства</t>
  </si>
  <si>
    <t>Емельянович В.В. Филинов А.В.</t>
  </si>
  <si>
    <t>Автоматизированное проектирование дорог в системе IndorCAD</t>
  </si>
  <si>
    <t>методические указания</t>
  </si>
  <si>
    <t>Свалова К.В.        Чечель М.В.</t>
  </si>
  <si>
    <t>Конструкции из дерева и пластмасс</t>
  </si>
  <si>
    <t>курс лекций</t>
  </si>
  <si>
    <t>7у</t>
  </si>
  <si>
    <t>1у</t>
  </si>
  <si>
    <t>2у</t>
  </si>
  <si>
    <t>3у</t>
  </si>
  <si>
    <t>4у</t>
  </si>
  <si>
    <t>5у</t>
  </si>
  <si>
    <t>6у</t>
  </si>
  <si>
    <t>8у</t>
  </si>
  <si>
    <t>Курганович К.А., Зима Л.Н., коллектив авторов, ФСиЭ</t>
  </si>
  <si>
    <t>Сборник трудов преподавателей и студентов кафедры ВХиИЭ ЗабГУ «Водные ресурсы и водопользование»</t>
  </si>
  <si>
    <t>сборник РИНЦ</t>
  </si>
  <si>
    <t>Коллектив авторов, кафедра ТБ, Звягинцев В.В., Токарева О.Ю.,ФСиЭ</t>
  </si>
  <si>
    <t>Материалы Международной научно-практической конференции «Техносферная безопасность Байкальского региона»</t>
  </si>
  <si>
    <t>Операционные системы</t>
  </si>
  <si>
    <t>Яковлева Л.Л.</t>
  </si>
  <si>
    <t>Программная инженерия</t>
  </si>
  <si>
    <t>Богатикова Е.О.</t>
  </si>
  <si>
    <t>Интернет-программирование</t>
  </si>
  <si>
    <t>Вычислительная математика</t>
  </si>
  <si>
    <t>Кобылкин М.В. Батухтин А.Г.</t>
  </si>
  <si>
    <t>Газовые турбины и комбинированные энергетические установки</t>
  </si>
  <si>
    <t>Салогуб Е.В.          Кузнецова Н.С.  Иванова Т.В.</t>
  </si>
  <si>
    <t>Строение вещества. Часть 2</t>
  </si>
  <si>
    <t>Ермакова С.В. Никульшина Н.Я.</t>
  </si>
  <si>
    <t>Перспектива. Тени</t>
  </si>
  <si>
    <t>Какауров С.В.          Суворов И.Ф. Филиппов Н.М.       Дейс Д.А.</t>
  </si>
  <si>
    <t>Сборник заданий для курсового проектирования по дисциплине «Системы электроснабжения объектов Забайкальского края»</t>
  </si>
  <si>
    <t>27у</t>
  </si>
  <si>
    <t>20у</t>
  </si>
  <si>
    <t>Повышение эффективности систем централизованного теплоснабжения за счет использования нетрадиционных и возобновляемых источников энергии</t>
  </si>
  <si>
    <t>Батухтин С.Г., Батухтин А.Г.</t>
  </si>
  <si>
    <t>Применение импульсного диафрагменного электрического разряда для обеззараживания воды</t>
  </si>
  <si>
    <t>Какауров С.В., Суворов И.Ф., Юдин А.С., Соловьева Т.Л.</t>
  </si>
  <si>
    <t>Сборник статей II Всероссийской научно-практической конференции «Наука и образование: актуальные исследования и разработки»</t>
  </si>
  <si>
    <t xml:space="preserve">Коллектив авторов, ЭФ </t>
  </si>
  <si>
    <t>Сборник статей IX Всероссийской с международным участием научно-практической конференции «Энергетика в современном мире»</t>
  </si>
  <si>
    <t>Шарапов А.К.</t>
  </si>
  <si>
    <t>Комплект схем по дисциплинам «Национальная безопасность», «Политический экстремизм», «Геополитика»</t>
  </si>
  <si>
    <t>Зимина Н.В.         Погулич О.В. Матафонова Ю.А. Лукашин И.А. Лимберов Н.В.   Бейдина Т.Е.</t>
  </si>
  <si>
    <t>Актуальные проблемы государственного и муниципального управления</t>
  </si>
  <si>
    <t>Тумуров Ж.Т.      Зимина Н.В.</t>
  </si>
  <si>
    <t>История мировых цивилизаций</t>
  </si>
  <si>
    <t>26н</t>
  </si>
  <si>
    <t>Малое предпринимательство</t>
  </si>
  <si>
    <t>учебник</t>
  </si>
  <si>
    <t>Реутова Н.В.</t>
  </si>
  <si>
    <t>Психология управления</t>
  </si>
  <si>
    <t>Сапожников С.Ю. Филимонов А.В. Александрова И.А.</t>
  </si>
  <si>
    <t>Инновационный менеджмент</t>
  </si>
  <si>
    <t>Статистика. Часть 2</t>
  </si>
  <si>
    <t>Медведева Л.Н. Номоконова Е.В.</t>
  </si>
  <si>
    <t>Логистика</t>
  </si>
  <si>
    <t>Гонин В.Н. Федотова В.К. .</t>
  </si>
  <si>
    <t>Оценка и управления стоимостью предприятия</t>
  </si>
  <si>
    <t>Михайлова А.В. Казарян И.Р.    Антонова В.С.</t>
  </si>
  <si>
    <t>Правовые основы управления персоналом</t>
  </si>
  <si>
    <t xml:space="preserve">Калашникова Н.П. Межлумян Н.С. Полутова М.А. </t>
  </si>
  <si>
    <t>Анализ и планирование трудовых показателей</t>
  </si>
  <si>
    <t>Эмирзиади Е.С.</t>
  </si>
  <si>
    <t>Деловой иностранный язык и академическое письмо</t>
  </si>
  <si>
    <t xml:space="preserve">Котельникова Т.В. </t>
  </si>
  <si>
    <t>Домашнее чтение (китайский язык)</t>
  </si>
  <si>
    <t xml:space="preserve">Управление в условиях новых вызовов: проблемы, тенденции и перспективы </t>
  </si>
  <si>
    <t>монография коллективная РИНЦ</t>
  </si>
  <si>
    <t>Современные методы организации труда персонала</t>
  </si>
  <si>
    <t>Щеглова С.А., Полутова М.А., Коваль Т.А., Вотинцева А.В. и др.</t>
  </si>
  <si>
    <t>Экономическая оценка эффективности реализации организационно-технических решений на предприятиях горной промышленности</t>
  </si>
  <si>
    <t>Новые концептуальные подходы в государственном регулировании малого предпринимательства</t>
  </si>
  <si>
    <t>Глотов В.В.</t>
  </si>
  <si>
    <t xml:space="preserve">Материалы XI Международной научно-практической конференции «Актуальные проблемы развития КНР в процессе ее регионализации и глобализации» </t>
  </si>
  <si>
    <t>Материалы IV Международной  научно-практической конференции «Теория и практика управления человеческими ресурсами»</t>
  </si>
  <si>
    <t xml:space="preserve">Коллектив ФЭиУ авторов </t>
  </si>
  <si>
    <t>Сборник к 20-ти летию факультета экономики управления «История, современность, инновации»</t>
  </si>
  <si>
    <t>сборник</t>
  </si>
  <si>
    <t>Материалы XIVМеждународной научно-практической  конференции «Управление экономическими системами»</t>
  </si>
  <si>
    <t>Коллектив авторов, кафедра ВиРСА, НОЦ «Восточный Центр», ФЭиУ</t>
  </si>
  <si>
    <t>Россия и Китай: проблемы  стратегического взаимодействия: сборник Восточного центра. Вып. 23-24(периодическое издание, РИНЦ c2006 г., ISSN печатной версии 2072-0483)</t>
  </si>
  <si>
    <t>научный периодический журнал РИНЦ</t>
  </si>
  <si>
    <t>69н</t>
  </si>
  <si>
    <t>Лиханова В.В. Лях О.А.</t>
  </si>
  <si>
    <t>Экономика отрасли: туризм</t>
  </si>
  <si>
    <t>Лях О.А. Лиханова В.В.</t>
  </si>
  <si>
    <t>Практикум по организации турдеятельности</t>
  </si>
  <si>
    <t>Пучкова Ю.Л.   Крылова Е.В.</t>
  </si>
  <si>
    <t>Деловые коммуникации в профессиональной деятельности</t>
  </si>
  <si>
    <t>Титова М.П. Крылова Е.В.</t>
  </si>
  <si>
    <t>Профессиональная этика и этикет в индустрии туризма</t>
  </si>
  <si>
    <t>SPSS в социологии</t>
  </si>
  <si>
    <t>Макарова И.А. Пельменева С.П.</t>
  </si>
  <si>
    <t>Молодая семья – объект государственной молодежной политики</t>
  </si>
  <si>
    <t>Макарова И.А.</t>
  </si>
  <si>
    <t>Социология предпринимательства</t>
  </si>
  <si>
    <t>Зимина Н.С.</t>
  </si>
  <si>
    <t>Этнокультурное многообразие:  проблемы и перспективы изучения</t>
  </si>
  <si>
    <t>Кондакова Н.С. Мишина Т.В.</t>
  </si>
  <si>
    <t>Философия и психология творчества</t>
  </si>
  <si>
    <t>Анандаева Ц.Ц.</t>
  </si>
  <si>
    <t>Философские проблемы науки и техники</t>
  </si>
  <si>
    <t>Бейгуленко О.В. Жиляева М.С.</t>
  </si>
  <si>
    <t>Конфликтология в социальной работе</t>
  </si>
  <si>
    <t>Ардашова Ю.И. Беломестнова Л.П. Бахаровская Е.В. Бочарникова Н.А. Иванова О.А.    Назарова Т.В.  Ойдопова А.М.</t>
  </si>
  <si>
    <t>Социальная работа в различных сферах жизнедеятельности</t>
  </si>
  <si>
    <t>Человек труда в системе общественных отношений России к. XIX – н. XX веков</t>
  </si>
  <si>
    <t>Привалова М.В.</t>
  </si>
  <si>
    <t>Волонтерская деятельность в современной России: история, тенденции и перспективы развития</t>
  </si>
  <si>
    <t>Культурные регуляторы современного общества: трудовой и религиозный аспекты</t>
  </si>
  <si>
    <t>Религиозная и этническая идентичность этнофоров в условиях этнокультурного конфликта (на примере уйгурского этноса СУАР КНР)</t>
  </si>
  <si>
    <t>Попова Н.В., Лига М.Б.</t>
  </si>
  <si>
    <t>Ананьина Д.А., Фомина М.Н., Захарова Е.Ю., Кондакова Н.С.</t>
  </si>
  <si>
    <t>Социальное предпринимательство в России: особенности и перспективы развития</t>
  </si>
  <si>
    <t>Сивкова Ю.Э.</t>
  </si>
  <si>
    <t>Лига М.Б, Захарова Е.Ю., Бернюкевич Т.В., Исаков А.В., СФ</t>
  </si>
  <si>
    <t>Родительство как ценность в современном российском обществе</t>
  </si>
  <si>
    <t>Материалы Всероссийской с международным участием научно-практической конференции «Соотношение естественного и социального в обществе и человеке»</t>
  </si>
  <si>
    <t>сборникРИНЦ</t>
  </si>
  <si>
    <t>Материалы I Международного российско-китайского симпозиума: «Россия – Китай: диалог в условиях глобализации»</t>
  </si>
  <si>
    <t>Материалы V Всероссийской с международным участием научно-практической конференции «Проблемы развития индустрии туризма»</t>
  </si>
  <si>
    <t>Материалы V Молодежных Забайкальских социологических чтений</t>
  </si>
  <si>
    <t>Материалы Всероссийской научно-практической конференции «Технологии социальной работы с разными группами населения»</t>
  </si>
  <si>
    <t>Портнова Л.К.</t>
  </si>
  <si>
    <t>Психологическая служба в образовательной организации</t>
  </si>
  <si>
    <t>Екинцев В.И.</t>
  </si>
  <si>
    <t>Психодиагностика невербальной коммуникации</t>
  </si>
  <si>
    <t>Ганина О.Б.</t>
  </si>
  <si>
    <t>Детская практическая психология</t>
  </si>
  <si>
    <t>Игумнова Е.А.      Радецкая И.В.</t>
  </si>
  <si>
    <t>Квест-технология как средство модернизации образовательных технологий в условиях детской общественной организации</t>
  </si>
  <si>
    <t>Клименко Т.К.  Эрдынеева К.Г.        Рогова А.В.          Игумнова Е.А.</t>
  </si>
  <si>
    <t>Педагогическая антропология</t>
  </si>
  <si>
    <t>Клименко Т.К.  Эрдынеева К.Г.        Рогова А.В.         Игумнова Е.А.</t>
  </si>
  <si>
    <t>Теория и практика воспитания в изменяющемся обществе</t>
  </si>
  <si>
    <t>Клименко Т.К.  Эрдынеева К.Г.        Рогова А.В.            Игумнова Е.А.</t>
  </si>
  <si>
    <t>Инновационные процессы в образовании</t>
  </si>
  <si>
    <t>Субъектность как фактор профессионального самоопределения личности подростков</t>
  </si>
  <si>
    <t>Толстых Л.Р.   Плотникова М.Ю.  Братчикова Т.А.   Дагбаева С.Б.</t>
  </si>
  <si>
    <t>Практика в системе подготовки бакалавров по направлению 37.03.01 Психология</t>
  </si>
  <si>
    <t>Обработка данных психологической диагностики на компьютере</t>
  </si>
  <si>
    <t>Глазкова Ю.В.      Заборина Л.Г.</t>
  </si>
  <si>
    <t>Специальная психология</t>
  </si>
  <si>
    <t>Зволейко Е.В.     Бабанская И.В.</t>
  </si>
  <si>
    <t>Практикум по диагностике и коррекции нарушений письма у учащихся начальной школы</t>
  </si>
  <si>
    <t>Лушина Е.А.</t>
  </si>
  <si>
    <t>Раннее психолого-педагогическое сопровождение детей с ОВЗ с основами перинатальной педагогики</t>
  </si>
  <si>
    <t>Практикум по начальному языковому образованию младших школьников</t>
  </si>
  <si>
    <t>Курганская А.В.</t>
  </si>
  <si>
    <t>Теории и технологии преподавания информатики в начальной школе</t>
  </si>
  <si>
    <t>Улзытуева А.И. Ульзутуева О.Д. Голомазова О.И.</t>
  </si>
  <si>
    <t>Актуальные проблемы дошкольного образования</t>
  </si>
  <si>
    <t>Межкультурное образовательное пространство: детерминанты развития, организация управления</t>
  </si>
  <si>
    <t>монография коллективная</t>
  </si>
  <si>
    <t xml:space="preserve">Временная перспектива в юности и ее развитие </t>
  </si>
  <si>
    <t>Экстремизм: причины, тенденции, профилактика</t>
  </si>
  <si>
    <t>Изучение жизнеспособности молодежного населения региона экологического неблагополучия</t>
  </si>
  <si>
    <t>Никонов Р. В., Клименко Т.К., Левданская Ю.Ю.</t>
  </si>
  <si>
    <t>Попова Н.Н., Эрдынеева К.Г., Игумнова Е.А.</t>
  </si>
  <si>
    <t>Сараева Н.М., Суханов А.А., Галиакберова И.Л., Мысникова Э.А.,</t>
  </si>
  <si>
    <t>Материалы Всероссийской научно-практической конференции «Педагогическое образование: история, традиции и перспективы»</t>
  </si>
  <si>
    <t>Клименко Т.К., Левданская Ю.Ю., Эрдынеева К.Г., Виноградова Н.И., Калашникова С.А., Улзытуева А.И., Дагбаева С.Б.</t>
  </si>
  <si>
    <t>Материалы XI Всероссийской молодёжной научно-практической конференции «Теоретическая и прикладная психология: традиции и перспективы»</t>
  </si>
  <si>
    <t>Материалы ХI Международной научно-практической конференции «Человек и его ценности в современном мире»</t>
  </si>
  <si>
    <t>Материалы Всероссийской научно-практической конференции «Семья и школа в духовно-нравственном воспитании детей»</t>
  </si>
  <si>
    <t>Наумова О.С.</t>
  </si>
  <si>
    <t>Материалы Международной научно-практической конференции «Актуальные проблемы начального общего  образования: теория и практика»</t>
  </si>
  <si>
    <t>практикум</t>
  </si>
  <si>
    <t>История профессионального образования</t>
  </si>
  <si>
    <t>Дугарова Д.Ц. Мелихова М.И.</t>
  </si>
  <si>
    <t>Независимая оценка качества образования</t>
  </si>
  <si>
    <t>Введение в профессинально-педагогическую специальность</t>
  </si>
  <si>
    <t>Международный контекст современного этапа развития профессионального образования</t>
  </si>
  <si>
    <t>Леонтьева О.В.</t>
  </si>
  <si>
    <t>Технологии кулинарии. Часть 1</t>
  </si>
  <si>
    <t>Рыжова Н.И.</t>
  </si>
  <si>
    <t>Маркетинг в сервисе</t>
  </si>
  <si>
    <t>Шевкун А.В.</t>
  </si>
  <si>
    <t>Интерактивные методы преподавания</t>
  </si>
  <si>
    <t>Практикум по сервисологии и сервисной деятельности</t>
  </si>
  <si>
    <t>Елсыкова О.В. Вольховская А.Т.</t>
  </si>
  <si>
    <t>Методика обучения решению геометрических задач</t>
  </si>
  <si>
    <t>Методика обучения математики: общая методика. Часть 2</t>
  </si>
  <si>
    <t>Кононенко Н.В. Тонких Г.Д.</t>
  </si>
  <si>
    <t>Межпредметные связи в математике</t>
  </si>
  <si>
    <t xml:space="preserve">Тирских И.Н. </t>
  </si>
  <si>
    <t>Информатика</t>
  </si>
  <si>
    <t>Гудкова Т.А. Пирожникова А.М.</t>
  </si>
  <si>
    <t>Ганин Е.А.</t>
  </si>
  <si>
    <t>Замошникова Н.Н. Холмогорова Е.И.</t>
  </si>
  <si>
    <t>Основы теоретической информатики</t>
  </si>
  <si>
    <t>Першина Н.А. Копылова Л.В.</t>
  </si>
  <si>
    <t>Лесков А.П. Лескова О.А.</t>
  </si>
  <si>
    <t>Химия</t>
  </si>
  <si>
    <t>Экологические основы зеленого строительства в городе</t>
  </si>
  <si>
    <t>Основы графической грамотности</t>
  </si>
  <si>
    <t>Коллектив авторов (отв. Голобокова Г.И.)</t>
  </si>
  <si>
    <t>Безопасность жизнедеятельности в чрезвычайных ситуациях</t>
  </si>
  <si>
    <t>Попова О.А. Пушкарева М.С. Корсун О.В. Кривенкова И.Ф. Якушевская Е.Б.</t>
  </si>
  <si>
    <t>Учебно-методические материалы по биологии</t>
  </si>
  <si>
    <t>Десненко С.И.        Гудкова Т.А.        Десненко М.А.  Пирожникова А.М.</t>
  </si>
  <si>
    <t>Элективные курсы по физике и информатике</t>
  </si>
  <si>
    <t>Старостина С.Е.     Гурулев А.А.</t>
  </si>
  <si>
    <t>Лабораторный практикум по курсу «Общая и экспериментальная физика» (раздел «Квантовая физика»)</t>
  </si>
  <si>
    <t xml:space="preserve">Дубцова М.М. </t>
  </si>
  <si>
    <t>Учение о геосферах</t>
  </si>
  <si>
    <t>Гуманитарно-технологическая обусловленность профессиональной образовательной практики</t>
  </si>
  <si>
    <t>Дугарова Д.Ц., Старостина С.Е., Васильев А.А.</t>
  </si>
  <si>
    <t>Материалы Региональной краеведческой научно-практической конференции «Географические исследования в Забайкалье»</t>
  </si>
  <si>
    <t xml:space="preserve">электронный сборник </t>
  </si>
  <si>
    <t>Материалы IV Всероссийской научно-практической конференции «Образование в области безопасности жизнедеятельности и новых технологий: проблемы и перспективы развития»</t>
  </si>
  <si>
    <t>Материалы ХI Международной научно-практической конференции «Инновационные технологии в технике и  образовании»</t>
  </si>
  <si>
    <t xml:space="preserve">сборник РИНЦ </t>
  </si>
  <si>
    <t>Цыренжапов С.В. Калягин И.Ф. Ешиев З.Р.</t>
  </si>
  <si>
    <t>Любушкина В.А. Павлуцкий С.М. Иванова Т.А.Бекишева А.В.</t>
  </si>
  <si>
    <t>Живопись. Рисунок. Графика. ДПИ</t>
  </si>
  <si>
    <t>Иванова Ю.В. Гомбоева М.И. Спандерашвили Н.И. Кириллова Л.А.</t>
  </si>
  <si>
    <t>Художественные мастерские в образовательном процессе</t>
  </si>
  <si>
    <t>Намсараева Т.Ц.-Е. Сафронова Е.В.</t>
  </si>
  <si>
    <t>Основы сценического движения, пластики и речи</t>
  </si>
  <si>
    <t>Гомбоева М.И. Спандерашвили Н.И.</t>
  </si>
  <si>
    <t>Стратегии развития профессии педагога дополнительного образования</t>
  </si>
  <si>
    <t>История детской иллюстрированной книги в США</t>
  </si>
  <si>
    <t>Капустина Е.В. Крюкова Т.А.</t>
  </si>
  <si>
    <t>Хоровое сольфеджио</t>
  </si>
  <si>
    <t>Недогонова В.В. Тирикова О.А.</t>
  </si>
  <si>
    <t>История русской музыки</t>
  </si>
  <si>
    <t>Культурная идентичность: теория и практика</t>
  </si>
  <si>
    <t>Сундуева Д.Б., Иванова Ю.В., Бекишева А.В.</t>
  </si>
  <si>
    <t>Коллектив авторов, ФКиИ</t>
  </si>
  <si>
    <t xml:space="preserve">Материалы Международной научно-практической конференции «Художественные мастерские и креативные индустрии в образовании сферы культуры и искусства» </t>
  </si>
  <si>
    <t>Беспалько Д.Н.</t>
  </si>
  <si>
    <t>Изучение Забайкалья академическими экспедициями в XVIII в.</t>
  </si>
  <si>
    <t>Мерцалов В.И.</t>
  </si>
  <si>
    <t>Забайкалье в контексте российской истории (сер. XVII-нач. XIX вв.)</t>
  </si>
  <si>
    <t xml:space="preserve">Дятчина Н.Г. Волочаева А.В. </t>
  </si>
  <si>
    <t>История России (IX-XVI вв.)</t>
  </si>
  <si>
    <t>Александрова Н.А.</t>
  </si>
  <si>
    <t>Мировая политика и международные отношения</t>
  </si>
  <si>
    <t>Культура Восточного Забайкалья в 1920-1930-е гг.</t>
  </si>
  <si>
    <t>Пряженникова М.В.</t>
  </si>
  <si>
    <t>Отв. редакторы Крылов Д.А.,  Яремчук О.А.</t>
  </si>
  <si>
    <t xml:space="preserve">Материалы Международной научной конференции «Православие и общество: грани взаимодействия» </t>
  </si>
  <si>
    <t>сборник  РИНЦ</t>
  </si>
  <si>
    <t>Коллектив авторов, отв.ред. Мороз П.В., кафедра отечественной истории, ИФ</t>
  </si>
  <si>
    <t>Материалы Межрегиональной научно-практической конференции «Забайкалье историческое»</t>
  </si>
  <si>
    <t>Современный русский язык. Морфология</t>
  </si>
  <si>
    <t xml:space="preserve">УМП </t>
  </si>
  <si>
    <t>Иванова Т.М.</t>
  </si>
  <si>
    <t>Богодухова Е.Е.</t>
  </si>
  <si>
    <t>Страноведение России</t>
  </si>
  <si>
    <t>Звездина Ю.В.</t>
  </si>
  <si>
    <t>Основы бытового общения на русском языке в аспекте русского языка как иностранного</t>
  </si>
  <si>
    <t xml:space="preserve">практикум </t>
  </si>
  <si>
    <t>Бутыльская Л.В.</t>
  </si>
  <si>
    <t>Язык и межкультурная коммуникация</t>
  </si>
  <si>
    <t xml:space="preserve">лекции </t>
  </si>
  <si>
    <t>Пляскина Е.И.</t>
  </si>
  <si>
    <t>Язык. Речь. Коммуникация</t>
  </si>
  <si>
    <t>Трофимова О.В.</t>
  </si>
  <si>
    <t>Риторика в системе филологического образования</t>
  </si>
  <si>
    <t>Научные основы школьного учебника по русскому языку</t>
  </si>
  <si>
    <t>Баранова О.Ю. Воронченко Т.В. Горковенко А.Е. Романов И.А.         Сергеева В.А.   Тарасова Е.В.</t>
  </si>
  <si>
    <t>Государственная аттестация. Программно-методические материалы</t>
  </si>
  <si>
    <t>Михина А.Э</t>
  </si>
  <si>
    <t>Английский язык для студентов факультета культуры и искусств. Study English for Culture&amp;Art matters</t>
  </si>
  <si>
    <t>Английский язык для студентов факультета культуры и искусств. Study English for Music matters</t>
  </si>
  <si>
    <t>Железнякова Г.А. Томских В.М.</t>
  </si>
  <si>
    <t>«Technospheric Safety».  Part 1</t>
  </si>
  <si>
    <t>Галыгина Л.В.</t>
  </si>
  <si>
    <t>Mechanical Engineering</t>
  </si>
  <si>
    <t>Топонимика и география Забайкалья в лингвистических задачах</t>
  </si>
  <si>
    <t>Дорогавцева И.С.</t>
  </si>
  <si>
    <t>Немецкий язык: практикум</t>
  </si>
  <si>
    <t xml:space="preserve">Боброва И.А. Емельянова Т.Я. Костина И.Н. </t>
  </si>
  <si>
    <t>Наше Забайкалье</t>
  </si>
  <si>
    <t xml:space="preserve">Ерофеева И.В. Толстокулакова Ю.В. Вырупаева М.В. Полякова Ю.А. Сафронова О.В. </t>
  </si>
  <si>
    <t>Технологии медиатекста</t>
  </si>
  <si>
    <t>Соловьева В.Н.</t>
  </si>
  <si>
    <t>Литературное чтение</t>
  </si>
  <si>
    <r>
      <t>English for Science Students (</t>
    </r>
    <r>
      <rPr>
        <b/>
        <sz val="12"/>
        <color theme="1"/>
        <rFont val="Times New Roman"/>
        <family val="1"/>
        <charset val="204"/>
      </rPr>
      <t>переиздание)</t>
    </r>
  </si>
  <si>
    <t>Культурная идентичность  малых этнических групп Восточного Забайкальского трансграничья</t>
  </si>
  <si>
    <t>Сундуева Д.Б.</t>
  </si>
  <si>
    <t>Мексикано-американский дискурс в литературе США</t>
  </si>
  <si>
    <t>Воронченко Т.В.</t>
  </si>
  <si>
    <t>Рекреационные исследования на территории памятника природы оз. Халанда (Забайкальский край)</t>
  </si>
  <si>
    <t xml:space="preserve">Воропаева Т.В., Караваева М.Н., </t>
  </si>
  <si>
    <t>История развития туризма и спортивного ориентирования в Забайкалье</t>
  </si>
  <si>
    <t xml:space="preserve">монография коллективная </t>
  </si>
  <si>
    <t>Венславский В.Б., Васильев В.Г., Жукова Г.А., Кочменев М.М.</t>
  </si>
  <si>
    <t>9н</t>
  </si>
  <si>
    <t>Топономастическая лексика Восточного Забайкалья: сопоставительный анализ</t>
  </si>
  <si>
    <t>Жамсаранова Р.Г., Дыжитова Е.Ч</t>
  </si>
  <si>
    <t>Интерпретация текста: лингвистический, литературоведческий и методический аспекты</t>
  </si>
  <si>
    <t>Материалы Международной научно-практической конференции «Русский язык в современном Китае»</t>
  </si>
  <si>
    <t>научно-художественный журнал</t>
  </si>
  <si>
    <t>Сборник статей по итогам XVнаучно-практической конференции с международным участием «Филологическое образование и современный мир»</t>
  </si>
  <si>
    <t xml:space="preserve">Материалы III Международной научной конференции «Язык в различных сферах коммуникации» </t>
  </si>
  <si>
    <t>Материалы научно-практической конференции «Региональные СМИ: пути взаимодействия с аудиторией»</t>
  </si>
  <si>
    <t>70н</t>
  </si>
  <si>
    <t>71н</t>
  </si>
  <si>
    <t>Фефелова С.Г.</t>
  </si>
  <si>
    <t>Основы массажа</t>
  </si>
  <si>
    <t xml:space="preserve">Дашиева Д.А. Фоменко Е.Г. Гильфанова Е.К. </t>
  </si>
  <si>
    <t>Физкультурно-оздоровительные технологии как средство здоровьесбережения в учреждениях образования</t>
  </si>
  <si>
    <t>Федорова М.Ю. Овчинникова Е.И.</t>
  </si>
  <si>
    <t>Проектирование физического воспитания студентов</t>
  </si>
  <si>
    <t>Коллектив авторов,  отв.  Фоменко Е.Г., ФФКиС</t>
  </si>
  <si>
    <t xml:space="preserve">Материалы XXI студенческой научно-практической конференции «Человек, здоровье, физическая культура и спорт в изменяющемся мире»  </t>
  </si>
  <si>
    <t>Коллектив авторов, ФФКиС</t>
  </si>
  <si>
    <t>Материалы V Международной научно-практической конференции «Физическая культура и спорт – основы здоровой нации»</t>
  </si>
  <si>
    <t xml:space="preserve">Филиппова В.П. Седунов А.В.  Чернецкая Е.В. </t>
  </si>
  <si>
    <t>Развитие навыков устной и письменной речи. Китайский язык</t>
  </si>
  <si>
    <t>Жилищное  право</t>
  </si>
  <si>
    <t>Конкурентное право: вопросы теории и практики</t>
  </si>
  <si>
    <t>Баширов А.М. Новиков Е.Ф.      Фирсов О.В.</t>
  </si>
  <si>
    <t>Оперативно-розыскная деятельность: курс лекций</t>
  </si>
  <si>
    <t>Макогон Л.В. Новиков Е.Ф.</t>
  </si>
  <si>
    <t>Проблемы выявления и расследования преступлений</t>
  </si>
  <si>
    <t>Семашкин Б.Д.</t>
  </si>
  <si>
    <t>История политических и правовых учений в схемах</t>
  </si>
  <si>
    <t>Таскаева С.В.    Ратушная Т.В. Казанцева Н.Г. [и др.]</t>
  </si>
  <si>
    <t>Основы таможенного дела</t>
  </si>
  <si>
    <t>Горлачев Р.Ю.   Лупенко И.Ю.</t>
  </si>
  <si>
    <t>Избирательное право</t>
  </si>
  <si>
    <t>Защита права на товарный знак в Российской Федерации</t>
  </si>
  <si>
    <t>Проблемы судебно-медицинских экспертиз</t>
  </si>
  <si>
    <t xml:space="preserve">Григорян Т.В. </t>
  </si>
  <si>
    <t>Касатеев А.В.</t>
  </si>
  <si>
    <t>Персональные данные: проблемы правовой охраны и защиты</t>
  </si>
  <si>
    <t>Романов В.Г.</t>
  </si>
  <si>
    <t>Материалы Национальной научно-практической конференции «25-лет Конституции Российской Федерации: тенденции развития законодательства и правоприменительной практики»</t>
  </si>
  <si>
    <t>Материалы Международной научно-практической конференции «Россия-Китай: развитие регионального сотрудничества в XXI веке»</t>
  </si>
  <si>
    <t xml:space="preserve">сборник </t>
  </si>
  <si>
    <t>Коллектив авторов, кафедра ГПД ЮФ</t>
  </si>
  <si>
    <t>Материалы Национальной научно-практической конференции «Судопроизводство: современное состояние и основные направления совершенствования»</t>
  </si>
  <si>
    <t>Глушков Ю.П.</t>
  </si>
  <si>
    <t>Озорнин С.П. Масленников В.Г.</t>
  </si>
  <si>
    <t>Оперативное управление эксплуатацией наземных транспортно-технологических средств</t>
  </si>
  <si>
    <t>Лесун А.В.</t>
  </si>
  <si>
    <t>Основные процессы работы автосервиса</t>
  </si>
  <si>
    <t>Стрельников А.В.</t>
  </si>
  <si>
    <t>Дорожно-транспортные происшествия</t>
  </si>
  <si>
    <t>Власов А.Н. Дубовский В.А. Лапшакова Л.А. Хоботов А.И.</t>
  </si>
  <si>
    <t>Крапивина Е.С.</t>
  </si>
  <si>
    <t>Метрология. Часть 2</t>
  </si>
  <si>
    <t>Грабко Г.И.</t>
  </si>
  <si>
    <t xml:space="preserve">УП </t>
  </si>
  <si>
    <t>Устюжанин В.А. Березин С.Я.     Яковлева И.В.</t>
  </si>
  <si>
    <t>Информационный сборник к 25-летию кафедры АПП</t>
  </si>
  <si>
    <t>Яковлева И.В.</t>
  </si>
  <si>
    <t>Конструкционные и биоматериалы</t>
  </si>
  <si>
    <t>УПе</t>
  </si>
  <si>
    <t>Григорьева Е.В. Куприянова Т.Г.  Рубцов А.Г.</t>
  </si>
  <si>
    <t>Организация транспортных услуг и безопасность транспортного процесса</t>
  </si>
  <si>
    <t>Материалы Всероссийской конференции «Цифровая экономика: региональный аспект»</t>
  </si>
  <si>
    <t>Кафедра</t>
  </si>
  <si>
    <t>Коллектив авторов, ФТТС</t>
  </si>
  <si>
    <t>Материалы Всероссийской научно-практической  конференции «Медицинские технологии и оборудование»</t>
  </si>
  <si>
    <t>Современные тенденции развития современной рекреации и реабилитации в XXI веке</t>
  </si>
  <si>
    <t>Инклюзивное высшее образование: от теории к практике</t>
  </si>
  <si>
    <t>Коллектив авторов (отв. Кохан С.Т.),</t>
  </si>
  <si>
    <t>Коллектив авторов (отв. С.Т. Кохан),</t>
  </si>
  <si>
    <t>Коллектив авторов,  отв.  Кохан С.Т., Симонова В. О., РЦИО</t>
  </si>
  <si>
    <t>Материалы XIII Международной научно-практической конференции «Экология. Здоровье. Спорт»</t>
  </si>
  <si>
    <t>Ученые записки Т. 14, № 1</t>
  </si>
  <si>
    <t>Ученые записки Т. 14, № 5</t>
  </si>
  <si>
    <t>Ученые записки Т. 14, №4</t>
  </si>
  <si>
    <t>Ученые записки Т. 14, № 3</t>
  </si>
  <si>
    <t>Ученые записки Т. 14, № 2</t>
  </si>
  <si>
    <t>Гуманитарный вектор Т.14, № 1</t>
  </si>
  <si>
    <t>Гуманитарный вектор Т.14, № 5</t>
  </si>
  <si>
    <t>Гуманитарный вектор Т.14, № 4</t>
  </si>
  <si>
    <t>Гуманитарный вектор Т.14, № 3</t>
  </si>
  <si>
    <t>Гуманитарный вектор Т.14, № 2</t>
  </si>
  <si>
    <t>Константинов А.В., ЗабРО ВОО РГО</t>
  </si>
  <si>
    <t xml:space="preserve">Записки Забайкальского регионального отделения Русского географического общества, посвященные 125-летию отделения. Вып. 136 </t>
  </si>
  <si>
    <t>Жуков А. В., Филомонов А. В., Жукова А. А., НОМЦ</t>
  </si>
  <si>
    <t>Идентичность забайкальских казаков</t>
  </si>
  <si>
    <t>21н</t>
  </si>
  <si>
    <t>Итого</t>
  </si>
  <si>
    <t>22 февраля</t>
  </si>
  <si>
    <t>19 февраля</t>
  </si>
  <si>
    <t xml:space="preserve">14 февраля </t>
  </si>
  <si>
    <t xml:space="preserve">7 февраля </t>
  </si>
  <si>
    <t xml:space="preserve">24 января </t>
  </si>
  <si>
    <t>Демиденко В.К. 25.02-28.02.2019</t>
  </si>
  <si>
    <t xml:space="preserve">Кучинская Т.В. и др. </t>
  </si>
  <si>
    <t>Китайская культура в условиях модернизации</t>
  </si>
  <si>
    <t xml:space="preserve">Монография </t>
  </si>
  <si>
    <t>Резерв НИУ</t>
  </si>
  <si>
    <t>Логиновская Е.Ю. 28.02-1.03.19</t>
  </si>
  <si>
    <t>Валюкова Е.В. 01.03-19.03.19</t>
  </si>
  <si>
    <t>11 марта</t>
  </si>
  <si>
    <t>35н</t>
  </si>
  <si>
    <t xml:space="preserve">07 февраля </t>
  </si>
  <si>
    <t>Участок № 2</t>
  </si>
  <si>
    <t>05 марта 2019</t>
  </si>
  <si>
    <t xml:space="preserve">21 февраля </t>
  </si>
  <si>
    <t>Информационные технологии</t>
  </si>
  <si>
    <t>Гапченко О.Ю. 18.02-19.02.19</t>
  </si>
  <si>
    <t xml:space="preserve">Абросимова О.Л., Воронова Л.В. </t>
  </si>
  <si>
    <t>Гапченко О.Ю. 21.02-26.02.19</t>
  </si>
  <si>
    <t>Гапченко О.Ю. 28.01-01.02.19</t>
  </si>
  <si>
    <t>Зенкова Г.А. 13.02-26.02.19</t>
  </si>
  <si>
    <t>Гапченко О.Ю. 06.03-15.03.19</t>
  </si>
  <si>
    <t>Непомнящих С.Я. 21.02-13.03.19</t>
  </si>
  <si>
    <t xml:space="preserve">Бакшеева Ю.С.  </t>
  </si>
  <si>
    <t>Валюкова Е.В. 19.03-25.03.19</t>
  </si>
  <si>
    <t>Вазаева Л.Н. 25.03.2019</t>
  </si>
  <si>
    <t>Гапченко О.Ю. 18.03-28.03.2019</t>
  </si>
  <si>
    <t xml:space="preserve">Кохан С.Т., Симонова О.В. </t>
  </si>
  <si>
    <t xml:space="preserve">О.Л. Серебренникова, Каплина С.Е. </t>
  </si>
  <si>
    <t>Музыка как средство профессионально-личностного развития студентов в высшей школе</t>
  </si>
  <si>
    <t>Шевчук Т.Р. 20.03-26.03.2019</t>
  </si>
  <si>
    <t>Добрецкая Н.Ю. 27.03.2019</t>
  </si>
  <si>
    <t>Демиденко В.К. 26.03-29.03.2019</t>
  </si>
  <si>
    <t>Зенкова Г.А. 25.03-27.03.19</t>
  </si>
  <si>
    <t>Гапченко О.Ю. 26.03-02.04.2019</t>
  </si>
  <si>
    <t xml:space="preserve">Мамкина </t>
  </si>
  <si>
    <t xml:space="preserve">Рефлексотерапия </t>
  </si>
  <si>
    <t>Договорная</t>
  </si>
  <si>
    <t xml:space="preserve">Участок № 2 </t>
  </si>
  <si>
    <t>Валюкова Е.В. 25.03-29.03.19</t>
  </si>
  <si>
    <t>Рыжкова А.И. 02.04-28.03.2019</t>
  </si>
  <si>
    <t xml:space="preserve">05 марта </t>
  </si>
  <si>
    <t>Демиденко В.К. 22.03-26.03.2019</t>
  </si>
  <si>
    <t>Демиденко В.К. 19.03-21.03.2019</t>
  </si>
  <si>
    <t>Добрецкая Н.Ю. 22.03-25.03.2019</t>
  </si>
  <si>
    <t>Непомнящих С.Я. 28.03.2019</t>
  </si>
  <si>
    <t xml:space="preserve">Участок № </t>
  </si>
  <si>
    <t>Аргунова И.Н. 26.03.19-30.03.2019</t>
  </si>
  <si>
    <t>Демиденко В.К. 01.04-08.04.2019</t>
  </si>
  <si>
    <t>Валюкова Е.В. 01.04-08.04.2019</t>
  </si>
  <si>
    <r>
      <t xml:space="preserve">Экономика образования: </t>
    </r>
    <r>
      <rPr>
        <sz val="12"/>
        <color rgb="FFFF0000"/>
        <rFont val="Times New Roman"/>
        <family val="1"/>
        <charset val="204"/>
      </rPr>
      <t>формирование предпринимательского мышления в условиях цифровых технологий</t>
    </r>
  </si>
  <si>
    <r>
      <t>Буров В.Ю., Капитонова Н.В. Кислощаев П.А. Каминская С.В.</t>
    </r>
    <r>
      <rPr>
        <sz val="12"/>
        <color rgb="FFFF0000"/>
        <rFont val="Times New Roman"/>
        <family val="1"/>
        <charset val="204"/>
      </rPr>
      <t>, Масалов П.В.</t>
    </r>
  </si>
  <si>
    <t>перенос на октябрь по представлению</t>
  </si>
  <si>
    <t xml:space="preserve">Иванова Ю.В. </t>
  </si>
  <si>
    <t xml:space="preserve">Креатив </t>
  </si>
  <si>
    <t xml:space="preserve">Журнал </t>
  </si>
  <si>
    <t>без редакции</t>
  </si>
  <si>
    <t xml:space="preserve">с оригинал-макета </t>
  </si>
  <si>
    <t>Добрецкая Н.Ю. 02.04.2019-02.04.2019</t>
  </si>
  <si>
    <t>Зенкова Г.А. 08.04-11.04.19</t>
  </si>
  <si>
    <t>Добрецкая Н.Ю. 08.04-11.04.2019</t>
  </si>
  <si>
    <t>Гапченко О.Ю. 02.04-15.04.2019</t>
  </si>
  <si>
    <t>Непомнящих С.Я. 03.04-11.04.2019</t>
  </si>
  <si>
    <t>Валюкова Е.В. 04.04-15.04.19</t>
  </si>
  <si>
    <t>Вазаева Л.Н. 01.03-10.04.2019</t>
  </si>
  <si>
    <t>Аргунова И.Н. 29.03-16.04.2019</t>
  </si>
  <si>
    <t>Шевчук Т.Р. 11.04-16.04.19</t>
  </si>
  <si>
    <t>Шевчук Т.Р. 05.04-15.04.19</t>
  </si>
  <si>
    <t>Добрецкая Н.Ю. 16.04-16.04.19</t>
  </si>
  <si>
    <t>Демиденко В.К. 08.04-17.04.2019</t>
  </si>
  <si>
    <t>Валюкова Е.В. 09.04-17.04.2019</t>
  </si>
  <si>
    <t>Шевчук Т.Р. 26.03-17.04.19</t>
  </si>
  <si>
    <t>Гапченко О.Ю. 15.04-18.04.19</t>
  </si>
  <si>
    <t>Непомнящих С.Я. 15.04-17.04.19</t>
  </si>
  <si>
    <t>Демиденко В.К. 17.04-22.04.19</t>
  </si>
  <si>
    <t>Шевчук Т.Р. 17.04-23.04.19</t>
  </si>
  <si>
    <t>Добрецкая Н.Ю. 17.04-19.04.2019</t>
  </si>
  <si>
    <t>Зенкова Г.А. 09.04-10.04.19</t>
  </si>
  <si>
    <t>Вазаева Л.Н. 10.04-12.04.19</t>
  </si>
  <si>
    <t>Непомнящих С.Я. 19.03-27.03.19</t>
  </si>
  <si>
    <t>Рыжкова А.А. 11.01-20.01.19</t>
  </si>
  <si>
    <t>Петрова И.В. 20.01-28.01.19</t>
  </si>
  <si>
    <t xml:space="preserve">11 января </t>
  </si>
  <si>
    <t>Аргунова И.Н. 27.02-01.03.19</t>
  </si>
  <si>
    <t>Рыжкова А.А. 02.02-20.02.19</t>
  </si>
  <si>
    <t>Петрова И.В. 20.02-28.02.19</t>
  </si>
  <si>
    <t>Зенкова Г.А. 18.03-09.04.19</t>
  </si>
  <si>
    <t>Рыжкова А.А. 02.03-20.03.19</t>
  </si>
  <si>
    <t>Петрова И.В. 20.03-31.03.19</t>
  </si>
  <si>
    <t xml:space="preserve">Петрова И.В. </t>
  </si>
  <si>
    <t xml:space="preserve">Яковлева Л.К. </t>
  </si>
  <si>
    <t xml:space="preserve">Аннотированный каталог </t>
  </si>
  <si>
    <t xml:space="preserve">Справочник </t>
  </si>
  <si>
    <t xml:space="preserve">вне плана </t>
  </si>
  <si>
    <t xml:space="preserve">Гапченко О.Ю. </t>
  </si>
  <si>
    <t>Гапченко О.Ю. 18.04-23.04.19</t>
  </si>
  <si>
    <t>Логиновская Е.Ю. 25.03-15.04.19</t>
  </si>
  <si>
    <t>Непомнящих С.Я 18.04-24.04.19</t>
  </si>
  <si>
    <t>Добрецкая Н.Ю. 22.04-24.04.19</t>
  </si>
  <si>
    <t>Логиновская Е.Ю. 08.04-23.04.2019</t>
  </si>
  <si>
    <t>Непомнящих С.Я. 25.04-</t>
  </si>
  <si>
    <r>
      <t>Казанцева Н.А., Е.А. Князева</t>
    </r>
    <r>
      <rPr>
        <sz val="12"/>
        <color rgb="FFFF0000"/>
        <rFont val="Times New Roman"/>
        <family val="1"/>
        <charset val="204"/>
      </rPr>
      <t xml:space="preserve">// </t>
    </r>
  </si>
  <si>
    <r>
      <t>Специфика сепаратизма в США и Канаде как фактор дестабилизации в североамериканском регионе</t>
    </r>
    <r>
      <rPr>
        <sz val="12"/>
        <color rgb="FFFF0000"/>
        <rFont val="Times New Roman"/>
        <family val="1"/>
        <charset val="204"/>
      </rPr>
      <t>/</t>
    </r>
  </si>
  <si>
    <r>
      <t>монография</t>
    </r>
    <r>
      <rPr>
        <sz val="12"/>
        <color rgb="FFFF0000"/>
        <rFont val="Times New Roman"/>
        <family val="1"/>
        <charset val="204"/>
      </rPr>
      <t xml:space="preserve"> </t>
    </r>
  </si>
  <si>
    <t>Валюкова Е.В. 17.04-25.04.2019</t>
  </si>
  <si>
    <t>Гапченко О.Ю. 23.04- 26.04.19</t>
  </si>
  <si>
    <t>Аргунова И.Н. 17.04-24.04.19</t>
  </si>
  <si>
    <t>Демиденко В.К. 22.04-29.04.19</t>
  </si>
  <si>
    <t>Добрецкая Н.Ю. 24.04-25.04.19</t>
  </si>
  <si>
    <t>Добрецкая Н.Ю. 26.04- 29.04.19</t>
  </si>
  <si>
    <t>Рыжкова А.И. 12.04-30.04.19</t>
  </si>
  <si>
    <t>Валюкова Е.В. 26.04-06.05.2019</t>
  </si>
  <si>
    <t>Демиденко В.К. 29.04-06.05.2019</t>
  </si>
  <si>
    <t xml:space="preserve">Гонин В.Н. </t>
  </si>
  <si>
    <t xml:space="preserve">Актуальные вопросы экономики и финансов </t>
  </si>
  <si>
    <t>26 апреля</t>
  </si>
  <si>
    <t>Зенкова Г.А. 29.04-06.05.2019</t>
  </si>
  <si>
    <t>Демиденко В.К. 06.05-07.05.2019</t>
  </si>
  <si>
    <t>Гапченко О.Ю. 26.04-07.05.19</t>
  </si>
  <si>
    <t>Валюкова Е.В. 30.01-08.05.2019</t>
  </si>
  <si>
    <t>Добрецкая Н.Ю. титулы 08.05.2019</t>
  </si>
  <si>
    <t>Вазаева Л.Н. 25.04-07.05.19</t>
  </si>
  <si>
    <t>Шевчук Т.Р. 23.04-13.05.2019</t>
  </si>
  <si>
    <t>Добрецкая Н.Ю. 30.04-06.05.2019</t>
  </si>
  <si>
    <t xml:space="preserve">Глушков Ю.П. </t>
  </si>
  <si>
    <t xml:space="preserve">Мгновения жизни </t>
  </si>
  <si>
    <t xml:space="preserve">Очерк </t>
  </si>
  <si>
    <t>Аргунова И.Н. 24.04-30.04.2019</t>
  </si>
  <si>
    <t xml:space="preserve">Гапченко О.Ю. 07.05-14.05.19 </t>
  </si>
  <si>
    <t>Демиденко В.К. 07.05-14.05.19</t>
  </si>
  <si>
    <t>Большешапова С.А. 30.04-15.05.19</t>
  </si>
  <si>
    <t>Добрецкая Н.Ю.  06.05-08.05.2019</t>
  </si>
  <si>
    <t>Логиновская Е.Ю. 17.04-13.05.19</t>
  </si>
  <si>
    <t>Зенкова Г.А. 07.05-08.05.2019</t>
  </si>
  <si>
    <t>Шевчук Т.Р. 13.05-16.05.2019</t>
  </si>
  <si>
    <t>Вазаева Л.Н. 08.05-15.05.19</t>
  </si>
  <si>
    <t>Логиновская Е.Ю. 25.04-14.05.19</t>
  </si>
  <si>
    <t xml:space="preserve">25 апреля </t>
  </si>
  <si>
    <t>Зенкова Г.А. 14.05-15.05.19</t>
  </si>
  <si>
    <t>Гапченко О.Ю. 14.05-17.05.19</t>
  </si>
  <si>
    <t>Рыжкова А.А. 26.04-17.05.19</t>
  </si>
  <si>
    <t>Добрецкая Н.Ю. 17.05-</t>
  </si>
  <si>
    <t>Демиденко В.К. 15.05-20.05.19</t>
  </si>
  <si>
    <t>Валюкова Е.В. 17.05-20.05.19</t>
  </si>
  <si>
    <t>Вазаева Л.Н. 20.05-21.05.19</t>
  </si>
  <si>
    <r>
      <t>Механика грунтов и горных пород</t>
    </r>
    <r>
      <rPr>
        <sz val="12"/>
        <color rgb="FFFF0000"/>
        <rFont val="Times New Roman"/>
        <family val="1"/>
        <charset val="204"/>
      </rPr>
      <t xml:space="preserve">//Основы механики грунтов в схемах и ответах </t>
    </r>
  </si>
  <si>
    <r>
      <t xml:space="preserve">Конструирование и моделирование одежды // </t>
    </r>
    <r>
      <rPr>
        <sz val="12"/>
        <color rgb="FFFF0000"/>
        <rFont val="Times New Roman"/>
        <family val="1"/>
        <charset val="204"/>
      </rPr>
      <t>Швейное дело: практикум</t>
    </r>
  </si>
  <si>
    <t>Логиновская Е.Ю. 08.05-20.05.19</t>
  </si>
  <si>
    <t>Валюкова Е.В. 13.05-16.05.19</t>
  </si>
  <si>
    <t>Рыжкова А.А. 17.05-21.05.19</t>
  </si>
  <si>
    <t>Добрецкая Н.Ю. 15.05-17.05.19</t>
  </si>
  <si>
    <t>Участок № 1</t>
  </si>
  <si>
    <t>Гапченко О.Ю. 20.05-21.05.19</t>
  </si>
  <si>
    <t>Непомнящих С.Я. 25.04-14.05.19</t>
  </si>
  <si>
    <t>Непомнящих С.Я. 13.05-15.05.19</t>
  </si>
  <si>
    <t>Материалы конференции молодых исследователей ЗабГУ Ч. 2</t>
  </si>
  <si>
    <t>Материалы конференции молодых исследователей ЗабГУ Ч. 3</t>
  </si>
  <si>
    <t>Материалы конференции молодых исследователей ЗабГУ Ч. 4</t>
  </si>
  <si>
    <t>Шевчук Т.Р. 22.05.2019 титулы</t>
  </si>
  <si>
    <t>Метод.рекомендации</t>
  </si>
  <si>
    <r>
      <t>Подготовка волонтеров по формированию навыков сопровождения</t>
    </r>
    <r>
      <rPr>
        <sz val="12"/>
        <color rgb="FFFF0000"/>
        <rFont val="Times New Roman"/>
        <family val="1"/>
        <charset val="204"/>
      </rPr>
      <t>// Всем, сколько можешь, - помогай!</t>
    </r>
  </si>
  <si>
    <t>вне плана</t>
  </si>
  <si>
    <t>Шевчук Т.Р. 17.05-19.05.9</t>
  </si>
  <si>
    <t>Непомнящих С.Я. 20.05-21.05.19</t>
  </si>
  <si>
    <t>Демиденко В.К. 20.05-24.05.2019</t>
  </si>
  <si>
    <t>Логиновская Е.Ю. 14.05-22.05.19</t>
  </si>
  <si>
    <t>Непомнящих С.Я. 21.05-25.05.2019</t>
  </si>
  <si>
    <t>Зенкова Г.А. 17.05-20.05.2019</t>
  </si>
  <si>
    <r>
      <t xml:space="preserve">Яхина А.С., </t>
    </r>
    <r>
      <rPr>
        <sz val="12"/>
        <color rgb="FFFF0000"/>
        <rFont val="Times New Roman"/>
        <family val="1"/>
        <charset val="204"/>
      </rPr>
      <t>Пригляднов Б.И.</t>
    </r>
  </si>
  <si>
    <t>Валюкова Е.В. 20.05-27.05.19</t>
  </si>
  <si>
    <t>Аргунова И.Н. 13.05-21.05.19</t>
  </si>
  <si>
    <t>Зенкова Г.А. 22.05-23.05.2019</t>
  </si>
  <si>
    <t xml:space="preserve">Радецкая И.В. и др. </t>
  </si>
  <si>
    <t>Современные поколения в детском объединении. Школьное лесничество</t>
  </si>
  <si>
    <t>по гранту</t>
  </si>
  <si>
    <t>Логиновская Е.Ю. 29.05-</t>
  </si>
  <si>
    <t>Демиденко В.К. 24.05-29.05.19</t>
  </si>
  <si>
    <t>Непомнящих С.Я 17.05-21.05.19.</t>
  </si>
  <si>
    <t>Логиновская Е.Ю. 17.05-27.05.19</t>
  </si>
  <si>
    <t>Гапченко О.Ю. Ч.1 21.05-29.05.19</t>
  </si>
  <si>
    <t>Зенкова Г.А. 20.05-21.05.2019</t>
  </si>
  <si>
    <t>23 мая 2019</t>
  </si>
  <si>
    <t>Шевчук Т.Р. 23.05-30.05.19</t>
  </si>
  <si>
    <t>Добрецкая Н.Ю. 24.05-28.05.2019</t>
  </si>
  <si>
    <t>Шевчук Т.Р. 20.05-22.05.19</t>
  </si>
  <si>
    <t>Непомнящих С.Я. 23.05-</t>
  </si>
  <si>
    <t>Рыжкова А.А.</t>
  </si>
  <si>
    <t xml:space="preserve">Рыжкова А.А. </t>
  </si>
  <si>
    <t>Петрова И.В.</t>
  </si>
  <si>
    <t>Вазаева Л.Н. 22.05-31.05.19</t>
  </si>
  <si>
    <t>Демиденко В.К. 30.05-03.06.2019</t>
  </si>
  <si>
    <t>Зенкова Г.А. 03.06-</t>
  </si>
  <si>
    <t>Зенкова Г.А. 27.05-28.05.2019</t>
  </si>
  <si>
    <t>Демиденко В.К. 29.05-04.06.19</t>
  </si>
  <si>
    <t>Непомнящих СЯ. 30.05-30.05.2019</t>
  </si>
  <si>
    <t>Валюкова Е.В. 27.05-04.06.2019</t>
  </si>
  <si>
    <t>Аргунова И.Н. 04.06-</t>
  </si>
  <si>
    <t>Непомнящих СЯ. 31.05-</t>
  </si>
  <si>
    <t>Аргунова И.Н. титулы 28.05-01.06.2019</t>
  </si>
  <si>
    <t>Добрецкая Н.Ю. 30.05- 05.06.2019</t>
  </si>
  <si>
    <t>Аргунова И.Н. 15.05-31.05.19</t>
  </si>
  <si>
    <t>Аргунова И.Н. 15.04-17.04.19</t>
  </si>
  <si>
    <t>Гапченко О.Ю. 03.06-05.06.2019</t>
  </si>
  <si>
    <t>Логиновская Е.Ю. 06.06-</t>
  </si>
  <si>
    <t>Логиновская Е.Ю. 20.05-30.05</t>
  </si>
  <si>
    <r>
      <t>Обработка электрических сигналов</t>
    </r>
    <r>
      <rPr>
        <sz val="12"/>
        <color rgb="FFFF0000"/>
        <rFont val="Times New Roman"/>
        <family val="1"/>
        <charset val="204"/>
      </rPr>
      <t>// Основы теории электрических явлений</t>
    </r>
  </si>
  <si>
    <t>Аргунова И.Н. 31.05-</t>
  </si>
  <si>
    <r>
      <t>Методика преподавания русского языка как иностранного</t>
    </r>
    <r>
      <rPr>
        <sz val="12"/>
        <color rgb="FFFF0000"/>
        <rFont val="Times New Roman"/>
        <family val="1"/>
        <charset val="204"/>
      </rPr>
      <t>// Основные вопросы теории и методики преподавания Р.яз.</t>
    </r>
  </si>
  <si>
    <t xml:space="preserve">Аргунова И.Н.23.05-24.05.19 </t>
  </si>
  <si>
    <t>Добрецкая Н.Ю. 13.05-14.05.2019</t>
  </si>
  <si>
    <t>Зенкова Г.А.25.05-</t>
  </si>
  <si>
    <t>Аргунова И.Н. 24.04-11.05.19</t>
  </si>
  <si>
    <t>Зенкова Г.А. 10.04-08.05.2019</t>
  </si>
  <si>
    <t>Зенкова Г.А. с оригинал макета титулы 07.06.19</t>
  </si>
  <si>
    <t>Добрецкая Н.Ю. 07.06.2019 титулы</t>
  </si>
  <si>
    <r>
      <t xml:space="preserve">Еремина В.М., </t>
    </r>
    <r>
      <rPr>
        <sz val="12"/>
        <color rgb="FFFF0000"/>
        <rFont val="Times New Roman"/>
        <family val="1"/>
        <charset val="204"/>
      </rPr>
      <t xml:space="preserve">Гусевская Н.Ю. </t>
    </r>
  </si>
  <si>
    <r>
      <t xml:space="preserve">Забелин А.А., </t>
    </r>
    <r>
      <rPr>
        <sz val="12"/>
        <color rgb="FFFF0000"/>
        <rFont val="Times New Roman"/>
        <family val="1"/>
        <charset val="204"/>
      </rPr>
      <t>Носальская Т.Э.</t>
    </r>
  </si>
  <si>
    <t>Демиденко В.К. 04.06-07.06.2019</t>
  </si>
  <si>
    <t>Непомнящих С.Я. 10.06-</t>
  </si>
  <si>
    <t xml:space="preserve">Участок №1 </t>
  </si>
  <si>
    <t>Вазаева Л.Н. 07.06-10.06.19</t>
  </si>
  <si>
    <t>Вазаева Л.Н. 07.06.2019 тит.страницы</t>
  </si>
  <si>
    <t xml:space="preserve"> Вазаева Л.Н. 07.06.2019 тит. Страницы</t>
  </si>
  <si>
    <t>Клименко Т.</t>
  </si>
  <si>
    <t xml:space="preserve">Библиографический указатель </t>
  </si>
  <si>
    <t>Логиновская Е.Ю. 31.05-10.06.2019</t>
  </si>
  <si>
    <t>Рыжкова А.А. 23.05-30.05.19</t>
  </si>
  <si>
    <t>Шевчук Т.Р. 30.05-13.06.2019</t>
  </si>
  <si>
    <t>Гапченко О.Ю. 06.06-14.06.2019</t>
  </si>
  <si>
    <t>Непомнящих С.Я. 10.06-13.06.2019</t>
  </si>
  <si>
    <t>Добрецкая Н.Ю. 21.05-24.05.2019</t>
  </si>
  <si>
    <t xml:space="preserve">Вазаева Л.Н. 24.05-13.06.2019 </t>
  </si>
  <si>
    <t>Вазаева Л.Н. титулы 18.06.2019</t>
  </si>
  <si>
    <t>Валюкова Е.В. 05.06-18.06.2019</t>
  </si>
  <si>
    <t xml:space="preserve">Лупенко И.Ю. и др. </t>
  </si>
  <si>
    <t>Совершенствование системы и повышение эффективности деятель-ти органов местного самоуправления</t>
  </si>
  <si>
    <t xml:space="preserve">Сборник </t>
  </si>
  <si>
    <t>Зенкова Г.А. 07.06-18.06.2019</t>
  </si>
  <si>
    <t>перенос на ноябрь</t>
  </si>
  <si>
    <t>перенос на август</t>
  </si>
  <si>
    <t>Вазаева Л.Н. 11.06-17.06.2019</t>
  </si>
  <si>
    <t xml:space="preserve">Стельмашенко О.В., Петрова И.В. </t>
  </si>
  <si>
    <t xml:space="preserve">Управление кадровыми ресурсами </t>
  </si>
  <si>
    <t>Добрецкая Н.Ю. 04.06-05.06.19</t>
  </si>
  <si>
    <t>Непомнящих С.Я. 13.06-14.06.2019</t>
  </si>
  <si>
    <t>Логиновская Е.Ю. 13.06-17.06.19</t>
  </si>
  <si>
    <t>Добрецкая Н.Ю. 14.06-18.06.2019</t>
  </si>
  <si>
    <t>Зенкова Г.А. 19.06-21.06.2019</t>
  </si>
  <si>
    <t>Вазаева Л.Н. титулы 21.06.2019</t>
  </si>
  <si>
    <t>Валюкова Е.В. 18.06-24.06.2019</t>
  </si>
  <si>
    <t>Непомнящих С.Я  24.04.19-</t>
  </si>
  <si>
    <t>Рыжкова А.И. 20.06-24.06.2019</t>
  </si>
  <si>
    <t>Гапченко О.Ю. 15.06-24.06.19</t>
  </si>
  <si>
    <t xml:space="preserve">Участок № 1 </t>
  </si>
  <si>
    <r>
      <t>Информационные технологии в образовании</t>
    </r>
    <r>
      <rPr>
        <sz val="12"/>
        <color rgb="FFFF0000"/>
        <rFont val="Times New Roman"/>
        <family val="1"/>
        <charset val="204"/>
      </rPr>
      <t>// Информатика и информационные технологии в педагогическом образовании</t>
    </r>
  </si>
  <si>
    <t>Без печати ЭВ</t>
  </si>
  <si>
    <t>Логиновская Е.Ю. 20.06-24.06.19</t>
  </si>
  <si>
    <t>Рыжкова А.А. 13.06-20.06.19</t>
  </si>
  <si>
    <t>Добрецкая Н.Ю. 24.06-25.06.2019</t>
  </si>
  <si>
    <t>Шевчук Т.Р. 24.06-27.06.2019</t>
  </si>
  <si>
    <t>Валюкова Е.А. 21.06-27.06.2019</t>
  </si>
  <si>
    <t>Аргунова И.Н. 19.06-26.06.2019</t>
  </si>
  <si>
    <t xml:space="preserve">Вазаева Л.Н. 02.07.2019 титулы </t>
  </si>
  <si>
    <t>Логиновская Е.Ю. 27.06-01.03.2019</t>
  </si>
  <si>
    <t xml:space="preserve">ЭВ без печати </t>
  </si>
  <si>
    <t>Вазаева Л.Н. 26.06-04.07.2019</t>
  </si>
  <si>
    <t>Валюкова Е.В. 28.06-03.07.2019</t>
  </si>
  <si>
    <t xml:space="preserve">Дроботушенко Е.В. </t>
  </si>
  <si>
    <r>
      <t xml:space="preserve">Факторы развития и эволюция жизни </t>
    </r>
    <r>
      <rPr>
        <sz val="12"/>
        <color rgb="FFFF0000"/>
        <rFont val="Times New Roman"/>
        <family val="1"/>
        <charset val="204"/>
      </rPr>
      <t xml:space="preserve">// Органическая жизнь: факторы происхождения  и эволюция </t>
    </r>
  </si>
  <si>
    <t>Шевчук Т.Р. 27.06-03.07.2019</t>
  </si>
  <si>
    <t>Зенкова Г.А. 27.06-04.07.2019</t>
  </si>
  <si>
    <t>Непомнящих С.Я. 28.06.2019-02.07.2019</t>
  </si>
  <si>
    <t>Логиновская Е.Ю. 04.07-09.07.19</t>
  </si>
  <si>
    <t>Шевчук Т.Р. 05.07-11.07.19</t>
  </si>
  <si>
    <t xml:space="preserve">Рыжкова А.А. 25.06-27.06.19 </t>
  </si>
  <si>
    <t>Логиновская Е.Ю. 01.07-04.07.19</t>
  </si>
  <si>
    <t>Большешапова С. 09.07-11.07.2019</t>
  </si>
  <si>
    <t xml:space="preserve"> 03.07.2019</t>
  </si>
  <si>
    <r>
      <t xml:space="preserve">Материалы международной научной конференции «Регион в приграничном пространстве: исторические события и современные реалии»// </t>
    </r>
    <r>
      <rPr>
        <sz val="12"/>
        <color rgb="FFFF0000"/>
        <rFont val="Times New Roman"/>
        <family val="1"/>
        <charset val="204"/>
      </rPr>
      <t xml:space="preserve">Приграничный регион в историческом развитии: партнерство и сотрудничество </t>
    </r>
  </si>
  <si>
    <t>Вазаева Л.Н. 13.07-19.08.2019</t>
  </si>
  <si>
    <t>Аргунова И.Н. 20.08-23.08.2019</t>
  </si>
  <si>
    <t xml:space="preserve">Учвасток № </t>
  </si>
  <si>
    <t>Большешапова С. А.</t>
  </si>
  <si>
    <t>Демиденко</t>
  </si>
  <si>
    <t>Шевчук (Засухина)  20.08.19</t>
  </si>
  <si>
    <t>Укрепление единства российской науки и этнокультурное развитие народов Забайкалья</t>
  </si>
  <si>
    <t>Большешапова С. А. 30.07.19-20.-08.19</t>
  </si>
  <si>
    <t xml:space="preserve">Добрецкая Н.Ю. </t>
  </si>
  <si>
    <t>Гапченко О. Ю. 02.09-08.09.19</t>
  </si>
  <si>
    <t>Непомнящих С. Я. 13.08-18.08.19</t>
  </si>
  <si>
    <t>Демиденко В. К.17.07-23.07</t>
  </si>
  <si>
    <t>Зенкова Г. А.  23.07-23.08</t>
  </si>
  <si>
    <t>Гапченко О. Ю. 22.07-29.07</t>
  </si>
  <si>
    <t>Аргунова И. Н 29.07</t>
  </si>
  <si>
    <t>Рыжкова А. А.  09.09-23.08</t>
  </si>
  <si>
    <t>Гапченко О.Ю. 15.07-19.07.19</t>
  </si>
  <si>
    <t>Аргунова И. Н. 26.07.-02.08.19</t>
  </si>
  <si>
    <t>Демиденко В. К. 29.07.19-31.07.19</t>
  </si>
  <si>
    <t>Логиногвская Е.  20.07-31.07</t>
  </si>
  <si>
    <t>Шевчук Т. Р. 17-25.07.19</t>
  </si>
  <si>
    <t>Лоргиновская 26.07-30.07.19</t>
  </si>
  <si>
    <t>Шевчук Т.Р. 03.07-31.07.19</t>
  </si>
  <si>
    <t xml:space="preserve"> Логиновская 31.07-6.08.19</t>
  </si>
  <si>
    <t>Большешапова С.А. 12.07-23.07.19</t>
  </si>
  <si>
    <t>Аргунова И. Н. 12.08.19</t>
  </si>
  <si>
    <t>Большешапова С. А. 25.07.-01.08.19</t>
  </si>
  <si>
    <t>Добрецкая Н. Ю. 05.08-06.08.19</t>
  </si>
  <si>
    <t>Зенкова Г.А. 11.07-17.07.19</t>
  </si>
  <si>
    <t>Аргунова И.Н. 11.07- 5.07-11.07.19</t>
  </si>
  <si>
    <t>Гапченко О. Ю. 01.08.2019</t>
  </si>
  <si>
    <t>Зенкова Г. А. 01.08.19</t>
  </si>
  <si>
    <t>Шевчук 11-17.07.19</t>
  </si>
  <si>
    <t>Зенкова Г. А. 17-29.07.19</t>
  </si>
  <si>
    <t>Участок №2</t>
  </si>
  <si>
    <t>Демиденко В. К. 23-29.07.19</t>
  </si>
  <si>
    <t>Зенкова Г. А. 29-.07-01.08.19</t>
  </si>
  <si>
    <t>Участоу № 2</t>
  </si>
  <si>
    <t>Шевчук Т. Р. (отд. стр.) 01.08.19</t>
  </si>
  <si>
    <t>Аргунова И.Н. 17.07-23.07.19</t>
  </si>
  <si>
    <t>Шевчук 02.-12.08.19</t>
  </si>
  <si>
    <t>Логиновская 13-15.08.19</t>
  </si>
  <si>
    <t>Большешапова С. А. 01.07.19-18.ю07.19</t>
  </si>
  <si>
    <t>Зенкова Г. А. 18-26.07.19</t>
  </si>
  <si>
    <t xml:space="preserve">Валюкова Е.В. 03.07-30.07.19 </t>
  </si>
  <si>
    <t>Зенкова Г. А. 20.07-01.08.19</t>
  </si>
  <si>
    <t>Гапченко О. Ю. 30.07-31.07.19</t>
  </si>
  <si>
    <t>Логиновская Е. Ю. 7.08-8.08.19</t>
  </si>
  <si>
    <t>Валюкова Е. В. 31.07-08.08.19</t>
  </si>
  <si>
    <t>Логиновская 8.08.-12.08.19</t>
  </si>
  <si>
    <t>Демиденко В.К. 10.07-17.07.19</t>
  </si>
  <si>
    <t xml:space="preserve"> Аргунова И. Н. 23.07-24.07.19</t>
  </si>
  <si>
    <t>Демиденко В.К. 03.07-11.07.19</t>
  </si>
  <si>
    <t>Зенкова Г. А. 11.07-27.07.19</t>
  </si>
  <si>
    <t>Гапченко О. Ю. 21.06-27.06</t>
  </si>
  <si>
    <t>Зенкова 28.06-22.07.19</t>
  </si>
  <si>
    <t>Новиков Е. Ф.</t>
  </si>
  <si>
    <t>Противодействие хищениям на объектах траспорта</t>
  </si>
  <si>
    <t>Гапченко</t>
  </si>
  <si>
    <t>часток 2</t>
  </si>
  <si>
    <t>Восемь правил и восемь друзей здоровья</t>
  </si>
  <si>
    <t>Зенкова 09.09.19</t>
  </si>
  <si>
    <t>Добрецкая 06.08.19</t>
  </si>
  <si>
    <t>Меньшов И. В.</t>
  </si>
  <si>
    <t>Валеомаршрут школьника</t>
  </si>
  <si>
    <t>Аргунова</t>
  </si>
  <si>
    <t>Культура здоровья студентов</t>
  </si>
  <si>
    <t xml:space="preserve">Кохан С.Т., Симонова В.О. </t>
  </si>
  <si>
    <t>Подготовка волонтеров по формированию навыков сопровождения лиц с инвалидностью и ОВЗ</t>
  </si>
  <si>
    <t>Шевчук</t>
  </si>
  <si>
    <t>Добрецкая</t>
  </si>
  <si>
    <t>Большешапова С. А. 26.08.19-09.09.2019</t>
  </si>
  <si>
    <t>Шевчук Т. Р./Большешапова 13.08.19</t>
  </si>
  <si>
    <t>Зенкова Г.А. 11.09-</t>
  </si>
  <si>
    <t>Зенкова Г.А. 03.07-09.09.19</t>
  </si>
  <si>
    <t>Гапченко 09.09-</t>
  </si>
  <si>
    <t>Зенкова Г. А. 13.09</t>
  </si>
  <si>
    <t>Добрецкая Н. 12.08-13.08.2019</t>
  </si>
  <si>
    <t>Рыжкова 6.08-8.08</t>
  </si>
  <si>
    <t xml:space="preserve">Участок №  </t>
  </si>
  <si>
    <t>Участок 2</t>
  </si>
  <si>
    <t>Рыжкова А. И. 26.08-3.09.19</t>
  </si>
  <si>
    <t>Аргунова И. Н. 05.09.19-11.-9</t>
  </si>
  <si>
    <t>Валюкова Е. В. 28.08.19-03.09.19</t>
  </si>
  <si>
    <t>Зенкова Г. А. 02.09.19-13.09.19</t>
  </si>
  <si>
    <t>Участьок № 2</t>
  </si>
  <si>
    <t>Непомнящих С.Я. 06.05-22.05.19</t>
  </si>
  <si>
    <t>Участок №  2</t>
  </si>
  <si>
    <t>Зенкова 15.04-16.09.129</t>
  </si>
  <si>
    <t>Петрова</t>
  </si>
  <si>
    <t>Романова Н.П.,Рыжкова А.А. 21.06.19-27.06.19</t>
  </si>
  <si>
    <t>05.07.</t>
  </si>
  <si>
    <t>Цифровая фотография и обработка фотографических изображений/ Компьютерная обработка цифровых фотография средствами Adobe PhotoShop</t>
  </si>
  <si>
    <t>41у</t>
  </si>
  <si>
    <t>Непомнящих С. Я  23.08.-23.09.19</t>
  </si>
  <si>
    <t>Аргунова И. Н. 24.09-</t>
  </si>
  <si>
    <t>Валюкова / Гапченко 11.09-23.09.19</t>
  </si>
  <si>
    <t>Засухина И. Ю. 17.09</t>
  </si>
  <si>
    <t>Валюкова Е. В. 24.09.-26.09.19</t>
  </si>
  <si>
    <t>Гуманитарный вектор Т.14, № 6</t>
  </si>
  <si>
    <t>Дистанционное зондирование в науках о Земле /Методы дистанционного зондирования Земли</t>
  </si>
  <si>
    <t xml:space="preserve">  Рыжкова А. 25.09.19</t>
  </si>
  <si>
    <t>Гапченко О. Ю. 24.09-4.10.19</t>
  </si>
  <si>
    <t>Рыжкова А. А. 30.09-</t>
  </si>
  <si>
    <t>Логиновская Е.Ю. 27.09.-4.10.19</t>
  </si>
  <si>
    <t>Большешапова 24.09.19</t>
  </si>
  <si>
    <t>Валюкова Е.В. 27.09-09.10.19</t>
  </si>
  <si>
    <t>Рыжкова 02.10.19-8.10.19</t>
  </si>
  <si>
    <t>Зенкова Г. А. 02.10.-11.10.19</t>
  </si>
  <si>
    <t>Засухина 30. 09.19-19.10.19</t>
  </si>
  <si>
    <t>Непомнящих 11.10.-</t>
  </si>
  <si>
    <t>Добрецкая Н.Ю. 16.09-19.09.19</t>
  </si>
  <si>
    <t>4.10,19</t>
  </si>
  <si>
    <t>52н</t>
  </si>
  <si>
    <t>Логиновская Е.Ю. 9.10.-16.10.19</t>
  </si>
  <si>
    <t>Добрецкая Н. Ю. 11.10.19-15.10.19</t>
  </si>
  <si>
    <t>Непомнящих С.Я. 27.09.19-11.10.19</t>
  </si>
  <si>
    <t>Валюкова Е. В. 08.10.-14.10.19</t>
  </si>
  <si>
    <t>Добрецкая Н. Ю. 1.10.-16.10.19</t>
  </si>
  <si>
    <t>Гапченко 04.10-11.10.19</t>
  </si>
  <si>
    <t>Аргунова И. Н. 11.10.-16.10.19</t>
  </si>
  <si>
    <t>Шевчук 03.10.19-11.10.19</t>
  </si>
  <si>
    <t>Юйшина (отв)</t>
  </si>
  <si>
    <t>70 лет дружбы и сотрудничества</t>
  </si>
  <si>
    <t>сб. тр</t>
  </si>
  <si>
    <t>Савченко</t>
  </si>
  <si>
    <t>Разновидность десятиреблевых биметаллических монет</t>
  </si>
  <si>
    <t>каталог</t>
  </si>
  <si>
    <t>Зенкова</t>
  </si>
  <si>
    <t>Зенкова Г. А. 4.10 -25.10.19</t>
  </si>
  <si>
    <t>Гапченко О. Ю. 16.10.-18.10.19</t>
  </si>
  <si>
    <t xml:space="preserve">Непомнящих С. Я. 21.10-22.10 </t>
  </si>
  <si>
    <t>Цыденданбаева</t>
  </si>
  <si>
    <t>Синтаксис современного русского языка в схемах и таблицах</t>
  </si>
  <si>
    <t>вне пална переиздание</t>
  </si>
  <si>
    <t xml:space="preserve"> Валюкова Е. В. 15.10.-20.10.19</t>
  </si>
  <si>
    <t>Добрецкая Н. Ю. 21.10-22.10.19</t>
  </si>
  <si>
    <t>Рыжкова 5.09.19-27.10.19</t>
  </si>
  <si>
    <t>Непомнящих С. Я.  13.09.19</t>
  </si>
  <si>
    <t>Шевчук Т. Р. 14.10-21.10.19</t>
  </si>
  <si>
    <t>Засухина И. Ю. 11.10.19-23.10.19</t>
  </si>
  <si>
    <t>Добрецкая Н. Ю.</t>
  </si>
  <si>
    <t>Участок 1</t>
  </si>
  <si>
    <t>Логиновская Е Ю. 24.10.19</t>
  </si>
  <si>
    <t>Валюкова Е.В. 23.10.19</t>
  </si>
  <si>
    <t>Шевчук Т. Р.  18.10-</t>
  </si>
  <si>
    <t>Аргунова И.Н. 8.10.19-25.10.19</t>
  </si>
  <si>
    <t>Аргунова И.Н. 26.06-20.10.19</t>
  </si>
  <si>
    <t>Зенкова Г. А. 31.10</t>
  </si>
  <si>
    <t>Рыжкова А. А. 23.10.19-30.10</t>
  </si>
  <si>
    <t>Логиновская Е. Ю. 14.10.-21.10.19</t>
  </si>
  <si>
    <t>Рыжова А. 11.10.-31.10.19</t>
  </si>
  <si>
    <t>Аргунова И. Н. 21.10.-22.10</t>
  </si>
  <si>
    <t>Зенкова Г. А. 23.10.19</t>
  </si>
  <si>
    <t>Засухина И. Ю. 23.10.-31.10.19</t>
  </si>
  <si>
    <t>Добрецкая Н. Ю. 31.10.-1.11.19</t>
  </si>
  <si>
    <t>Валюкова Е. В. 25.10.19-29.10.19</t>
  </si>
  <si>
    <t>Гапченко О. Ю 21.10-29.10</t>
  </si>
  <si>
    <t>Зенкова Г. А. 29.10-6.11.19</t>
  </si>
  <si>
    <t>Валюкова Е. В. 30.10.-6.11.19</t>
  </si>
  <si>
    <t>Непомнящих 23.10-5.11.9</t>
  </si>
  <si>
    <t>Добрецкая Н. Ю. 6.11-7.11.19</t>
  </si>
  <si>
    <t>Шевчук Т. Р. 30.10.-6.11.19</t>
  </si>
  <si>
    <t>Валюкова Е. В. 8.11.19-14.11.19</t>
  </si>
  <si>
    <t>Логиновская Е. Ю. 27.10.-5.11.19</t>
  </si>
  <si>
    <t>Непомнящих 31.10-11.11.19</t>
  </si>
  <si>
    <t>Гапченко О. Ю. 14.10.-12.11</t>
  </si>
  <si>
    <t>Непомнящих С. Я. 12.11.-14.11.19</t>
  </si>
  <si>
    <t>Добрецкая 01.11.-5.11.19</t>
  </si>
  <si>
    <t>Участок №1</t>
  </si>
  <si>
    <t>128 НЕПРАВИЛЬНЫХ ГЛАГОЛОВ В КАРТИНКАХ</t>
  </si>
  <si>
    <t>Добрецкая Н. Ю. 18.11-22.11</t>
  </si>
  <si>
    <t>Гапченко 8.11.19-18.11.19</t>
  </si>
  <si>
    <t>Шевчук Т. Р 8.11.19-15.11.19</t>
  </si>
  <si>
    <t>Логиновская 15.11.19</t>
  </si>
  <si>
    <t>Непомнящих 6.11-18.11.19</t>
  </si>
  <si>
    <t>Зенкова Г. А. 19.11.19</t>
  </si>
  <si>
    <t>Валюкова Е. В. 6.11-19.1.19</t>
  </si>
  <si>
    <t>Аргунова И. Н. 20.11-22.11.19</t>
  </si>
  <si>
    <t>Засухина И. Ю,. 18.10.19-20.11.19</t>
  </si>
  <si>
    <t>Валюкова Е. В. 20.11.19</t>
  </si>
  <si>
    <t>Аргунова И.Н. 14.11-21.11.19</t>
  </si>
  <si>
    <t>Рыжкова А. А.  1.11.-29.11.19</t>
  </si>
  <si>
    <t>26.11.2019-26.11.19</t>
  </si>
  <si>
    <t>Большешаплва 08.10.-27.11.19</t>
  </si>
  <si>
    <t>Логиновская Е. Ю.  28.11.</t>
  </si>
  <si>
    <t>Засухина И. Ю. 11.11-27.11</t>
  </si>
  <si>
    <t>Шевчук Т. Р. 6.11.19-28.11.19</t>
  </si>
  <si>
    <t>Непомнящих С. Я. 25.11-28.11.19</t>
  </si>
  <si>
    <t>Логиновская Е. Ю. 30.10.19-28.11.19</t>
  </si>
  <si>
    <t>Зенкова Г. А. 3.12.19</t>
  </si>
  <si>
    <t>Гапченко 15.11-3.12.19</t>
  </si>
  <si>
    <t>Рыжкова А. А. 29.11.-2.12.19</t>
  </si>
  <si>
    <t>Рыжкова А. А. 2.12-4.12.19</t>
  </si>
  <si>
    <t xml:space="preserve"> Валюкова Е. В. 26.11.-2.12.19</t>
  </si>
  <si>
    <t>Логиновская Е. Ю. 2.12-5.12.19</t>
  </si>
  <si>
    <t>045.12.2019</t>
  </si>
  <si>
    <t>Аргунова И. Н. 29.11.-11.12.19</t>
  </si>
  <si>
    <t>Участо № 2</t>
  </si>
  <si>
    <t>Непомнящих С. Я. 28.11.-13.12.19</t>
  </si>
  <si>
    <t>Шевчук Т. Р. 28.11.-12.12.19</t>
  </si>
  <si>
    <t>Непомнящих С. Я. 12.12.-</t>
  </si>
  <si>
    <t>Рыжкова А. А. 5.12-11.12</t>
  </si>
  <si>
    <t>Добрецкая Н. Ю. 11.12.</t>
  </si>
  <si>
    <t>Гапченко О. Ю. 5.12-10.12.19</t>
  </si>
  <si>
    <t>Непомнящих С. Я. 2.12.-12.12.19</t>
  </si>
  <si>
    <t>Добрецкая Н. Ю. 5.12.-9.12</t>
  </si>
  <si>
    <t>Логиновская Е. Ю. 12.12.19</t>
  </si>
  <si>
    <t>Валюкова Е. В. 02.12.-11.12.19</t>
  </si>
  <si>
    <t>Валюкова Е. В. 5.12-09.12</t>
  </si>
  <si>
    <t>Зенкова Г. А. 9.12-</t>
  </si>
  <si>
    <t>Лиханова Н. А.</t>
  </si>
  <si>
    <t>Региональная языковая культура</t>
  </si>
  <si>
    <t>Аргунова И. Н.  16.12-</t>
  </si>
  <si>
    <t>Рыжкова А. А. 10.12-16.12.19</t>
  </si>
  <si>
    <t>Добрецкая Н. Ю.  27.11-18.12.19</t>
  </si>
  <si>
    <t>Логиновская Е. Ю.  18.12.19</t>
  </si>
  <si>
    <t>Засухина И. Ю. 29.11.-18.12.19</t>
  </si>
  <si>
    <t>Большешапова  С. А. 3.12.-21.12.19</t>
  </si>
  <si>
    <t>Валюклва Е. В. 09.12-16.12.19</t>
  </si>
  <si>
    <t>Зенкова Г. А. 16.12.</t>
  </si>
  <si>
    <t>Валюкова Е. В. 16.12-23.12.19</t>
  </si>
  <si>
    <t>Непомнящи С. Я. 23.12.</t>
  </si>
  <si>
    <t>Трубицын Д. В., Сергеев Д. В., Дорогавцева И. С.</t>
  </si>
  <si>
    <t>Кризис культуры и модорнезация</t>
  </si>
  <si>
    <t>Валюкова Е. В. 23.12-26.12.19</t>
  </si>
  <si>
    <t>Рыжкова А. А. 16.12.-25.12.19</t>
  </si>
  <si>
    <t>Зенкова 25.12.19</t>
  </si>
  <si>
    <t>Логиновская Е. Ю.</t>
  </si>
  <si>
    <t>Аргунова И. Н. 10.12.-23.12.19</t>
  </si>
  <si>
    <t>Зенкова Г. А. 9.01.20</t>
  </si>
  <si>
    <t>Гапченко 23.12.19-9.01.20</t>
  </si>
  <si>
    <t>Засухина И. Ю.18.12.19-25.12.19</t>
  </si>
  <si>
    <t>Добрецкая Н. Ю. 25.12.19</t>
  </si>
  <si>
    <t>Гапченко 26.12.-27.12.19</t>
  </si>
  <si>
    <t>Непомнящих С. Я.. 30.12.19</t>
  </si>
  <si>
    <t>Исторический факультет</t>
  </si>
  <si>
    <t>Добрецкая Н. Ю. 13.01-14.01.20</t>
  </si>
  <si>
    <t>Гапченко О. Ю. 09.01.20-13.01.20</t>
  </si>
  <si>
    <t>Валюкова Е. В. 9.01.19-13.01.20</t>
  </si>
  <si>
    <t>Логиновская Е. Ю. 13.01.-16.01.20</t>
  </si>
  <si>
    <t>Рыжкова А.А. 25.12.19-13.01.20</t>
  </si>
  <si>
    <t>Гапченко О. Ю.  13.01.-16.01.20</t>
  </si>
  <si>
    <t>Аргунова И. Н. 16.01-</t>
  </si>
  <si>
    <t>Шевчук Т. Р.  12.12-16.01.20</t>
  </si>
  <si>
    <t>68н</t>
  </si>
  <si>
    <t>Валюкова Е. В. 13.01.-14.01.20</t>
  </si>
  <si>
    <t>Непомнящих С.Я. 14.01.-</t>
  </si>
  <si>
    <t>Гапченко РО. Ю. 17.01.</t>
  </si>
  <si>
    <t>Рыжкова А. А. 14.01,-15.01.20</t>
  </si>
  <si>
    <t>Зенкова Г. А. 15.01.19</t>
  </si>
  <si>
    <t>Рабочая тетрадь</t>
  </si>
  <si>
    <t>Шевчук Т. Р.  16.01.-20.01.20</t>
  </si>
  <si>
    <t>Добречкая Н. Ю. 20.01.20</t>
  </si>
  <si>
    <t>Логиновскяа Е. Ю.</t>
  </si>
  <si>
    <t>Валюкова Е. В. 17.01.20-20.01.20</t>
  </si>
  <si>
    <t>Логиновская Е. Ю. 20.01-23.01.20</t>
  </si>
  <si>
    <t>23.0120</t>
  </si>
  <si>
    <t>Рыжкова А. А.14.01.-22.01.20</t>
  </si>
  <si>
    <t>Непомнящих С. Я. 22.01.20</t>
  </si>
  <si>
    <t>Валюкова Е. В. 14.01.-24.01</t>
  </si>
  <si>
    <t>Логиновская Е. Ю. 24.01.20</t>
  </si>
  <si>
    <t>Логиновская Е. Ю. 20.01.-20.01.20</t>
  </si>
  <si>
    <t>Гапченко О. Ю. 17.01-23.01.20</t>
  </si>
  <si>
    <t>Зенкова Г. А. 23.01.20</t>
  </si>
  <si>
    <t>Зенкова Г. А. 28.01-31.02.20</t>
  </si>
  <si>
    <t>Добрецкая Н. Ю. 17.01.20-28.01.20</t>
  </si>
  <si>
    <t>Рыжкова А. А. 23.01.20-28.01.20</t>
  </si>
  <si>
    <t xml:space="preserve"> Засухина И. Ю. 26.12.19-03.02.20</t>
  </si>
  <si>
    <t>Добрецкая Н. Ю. 03.02-5.02.20</t>
  </si>
  <si>
    <t>Логиновская 06.02.20</t>
  </si>
  <si>
    <t>Шевчук Т. Р. 20.01.20-06.02.20</t>
  </si>
  <si>
    <t>Валюкова Е. В. 29.01.-04.02.20</t>
  </si>
  <si>
    <t>Непомнящих С. Я. 04.02.20</t>
  </si>
  <si>
    <t>Длобрецкая Н. Ю. 28.01.20-5.02</t>
  </si>
  <si>
    <t>Валюкова Е. В. 24.01.20-28.01.</t>
  </si>
  <si>
    <t>Непомнящий С. Я. 28.01.20</t>
  </si>
  <si>
    <t>Рыжкова А. А. 28.01-5.02.20</t>
  </si>
  <si>
    <t>Гапченко О.Ю. 05.02-06.02.20</t>
  </si>
  <si>
    <t>Шевчук Т. Р. 05.02.</t>
  </si>
  <si>
    <t>Добрецкая Н. Ю. 21.12.19-24.01.20</t>
  </si>
  <si>
    <t>Аргунова И. Н. 13.01-10.02.20</t>
  </si>
  <si>
    <t>Зенкова Г. А. 7.02.20</t>
  </si>
  <si>
    <t>Гапченко 07.02-10.02.20</t>
  </si>
  <si>
    <t>Непомнящих 10.02</t>
  </si>
  <si>
    <t>Большешапова С. А. 23.12.19-11.02.20</t>
  </si>
  <si>
    <t>Аргунова И. Н.  12.02.-</t>
  </si>
  <si>
    <t>Рыжкова А. А. 07.02-14.02.20</t>
  </si>
  <si>
    <t>Засухина И. Ю. 10.02-12.02.20</t>
  </si>
  <si>
    <t>Валюкова Е. В. 07.02.20-12.02.20</t>
  </si>
  <si>
    <t>Аргунова И. Н. 13.02-</t>
  </si>
  <si>
    <t>Валюкова Е. В. 04.02.11.02.20</t>
  </si>
  <si>
    <t>Добрецкая Н. Ю. 11.02.-14.02.20</t>
  </si>
  <si>
    <t>Электропривод на основе трехфазного асинхронного электродвигателя</t>
  </si>
  <si>
    <t>Палкин Г.А., Горбунов Р. В.</t>
  </si>
  <si>
    <t>Гапченко О. Ю.  12.02-13.02</t>
  </si>
  <si>
    <t>Валюкова Е. В. 13.02-</t>
  </si>
  <si>
    <t>Добрецкая Н. Ю. 17.02-19.02</t>
  </si>
  <si>
    <t>Шевчук Т. Р. 07.02.20-17.02.20</t>
  </si>
  <si>
    <t>Зенкова 17.02-26.02.20</t>
  </si>
  <si>
    <t>Добрецкая Н. Ю. 5.01.20-19.02.20</t>
  </si>
  <si>
    <t>Аргунова И. Г. 07.02.20-19.02.20</t>
  </si>
  <si>
    <t>Гапченко 17.02-18.02</t>
  </si>
  <si>
    <t>Засухина И. Ю. 03.02.20-19.02.20</t>
  </si>
  <si>
    <t>Аргунова 19.02</t>
  </si>
  <si>
    <t>Добрецкая Н. Ю. 14.02.2017.02.20</t>
  </si>
  <si>
    <t>Рыжкова А. А. 14.02-19.02</t>
  </si>
  <si>
    <t>Валюкова 12.02-13.02</t>
  </si>
  <si>
    <t>Засухина И. Ю. 26.02.</t>
  </si>
  <si>
    <t>Электронный</t>
  </si>
  <si>
    <t>Гапченко 22.02.-28.02.20</t>
  </si>
  <si>
    <t>Зенкова Г. А. 28.02.</t>
  </si>
  <si>
    <t>Учяасто к2</t>
  </si>
  <si>
    <t>Логиновская 13.02‒3.03.20</t>
  </si>
  <si>
    <t>Участо к1</t>
  </si>
  <si>
    <t>Добрецкая 19.02-3.03.20</t>
  </si>
  <si>
    <t>Рыжкова 19.02-4.03.20</t>
  </si>
  <si>
    <t>Добрецкая 4.03.20</t>
  </si>
  <si>
    <t>Шевчук Т. Р. 17.02-03.03.20</t>
  </si>
  <si>
    <t>Шевчук 18.02-28.2</t>
  </si>
  <si>
    <t>Добрецкая 28.02.-3.03</t>
  </si>
  <si>
    <t>Аргунова  28.02.</t>
  </si>
  <si>
    <t>Засухина 17.02-28.02.20</t>
  </si>
  <si>
    <t>Логиновская 28.02-10.03</t>
  </si>
  <si>
    <t>Непомнящих 13.02-3.03.20</t>
  </si>
  <si>
    <t>Большешапова 26.02.-12.03.20</t>
  </si>
  <si>
    <t>Логиновская 12.03-</t>
  </si>
  <si>
    <t>Логиновская 19.02-10.03.20</t>
  </si>
  <si>
    <t>Участо 2</t>
  </si>
  <si>
    <t>Участо к2</t>
  </si>
  <si>
    <t>Шевчук Т. Р. 03.03.20-13.03.20</t>
  </si>
  <si>
    <t>13.03.-178.ж03.20</t>
  </si>
  <si>
    <t>Гапченко 03.03.-10.03.20</t>
  </si>
  <si>
    <t>10.03.20-17.03.20</t>
  </si>
  <si>
    <t>Рыжкова 10.03-17.03.20</t>
  </si>
  <si>
    <t>Добрецкая 17.03-18.03.20</t>
  </si>
  <si>
    <t>Непомнящих 3.03.20-13.03.20</t>
  </si>
  <si>
    <t>Непомнящих 12.03.-16.03.20</t>
  </si>
  <si>
    <t>Рыжкова 5.03.20-17.03</t>
  </si>
  <si>
    <t>Грабко</t>
  </si>
  <si>
    <t>Элементарная база радиотехники</t>
  </si>
  <si>
    <t>вне палан</t>
  </si>
  <si>
    <t>Большешапова С. А. 16.03.-</t>
  </si>
  <si>
    <t>Якимов.А.А. и др</t>
  </si>
  <si>
    <t>Минеральные производства и  горные технологии</t>
  </si>
  <si>
    <t>НИУ представление</t>
  </si>
  <si>
    <t>Валюкова 27.03-9.04.20</t>
  </si>
  <si>
    <t>АнцифероваН.Б.</t>
  </si>
  <si>
    <t>Теория языковой композиции :образ рассказчика в современной дневной прозе</t>
  </si>
  <si>
    <t>НиУ резерв</t>
  </si>
  <si>
    <t>Валюкова 24.03.-27.03.20</t>
  </si>
  <si>
    <t>Добрейкая 10.04.20</t>
  </si>
  <si>
    <t>ъ</t>
  </si>
  <si>
    <t>Добрецкая 5.04.20</t>
  </si>
  <si>
    <t>Шевчук 6.04-9.04.20</t>
  </si>
  <si>
    <t>Непомнящих  9.04-19.04.20</t>
  </si>
  <si>
    <t>Участо к№ 2</t>
  </si>
  <si>
    <t>Рыжкова 20.03-27.03.20</t>
  </si>
  <si>
    <t>Непомнящих 27.03-17.04.20</t>
  </si>
  <si>
    <t>Валюкова 18.03.-24.03.20</t>
  </si>
  <si>
    <t>Логиновская 24.03-0.04</t>
  </si>
  <si>
    <t>Непомнящих 17.03.-27.05</t>
  </si>
  <si>
    <t>Засухина 6.04-14.04</t>
  </si>
  <si>
    <t>Добрецкая  10.05</t>
  </si>
  <si>
    <t>Засухина 10.03-17.03</t>
  </si>
  <si>
    <t>Засухина 18.03-30.03</t>
  </si>
  <si>
    <t>Логиновская 6.04.-8.04.20</t>
  </si>
  <si>
    <t>71у</t>
  </si>
  <si>
    <t>Рыжкова А. А. 16.04</t>
  </si>
  <si>
    <t>Аргунова 16.04-27.04.20</t>
  </si>
  <si>
    <t>Шевчук 9.04.-16.04</t>
  </si>
  <si>
    <t>Аргунова 17.04-18.04</t>
  </si>
  <si>
    <t>Шевчук 6.04.20-8.04.20</t>
  </si>
  <si>
    <t>Зенкова 8.04-17.04.20</t>
  </si>
  <si>
    <t>Валюкова Е. В. 28.02.20-13.03.20</t>
  </si>
  <si>
    <t>Добрецкая 13.03-17.03</t>
  </si>
  <si>
    <t>Гапченко 24.03-4.04.20</t>
  </si>
  <si>
    <t>Логиновская 13.04-17.04.20</t>
  </si>
  <si>
    <r>
      <rPr>
        <strike/>
        <sz val="12"/>
        <color rgb="FF000000"/>
        <rFont val="Times New Roman"/>
        <family val="1"/>
        <charset val="204"/>
      </rPr>
      <t>Политическая антропология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Религиозные учения в истории Забайкалья</t>
    </r>
  </si>
  <si>
    <r>
      <rPr>
        <strike/>
        <sz val="12"/>
        <color rgb="FF000000"/>
        <rFont val="Times New Roman"/>
        <family val="1"/>
        <charset val="204"/>
      </rPr>
      <t>Скрипкарь М.В.</t>
    </r>
    <r>
      <rPr>
        <sz val="12"/>
        <color rgb="FF000000"/>
        <rFont val="Times New Roman"/>
        <family val="1"/>
        <charset val="204"/>
      </rPr>
      <t xml:space="preserve">   </t>
    </r>
    <r>
      <rPr>
        <sz val="12"/>
        <color rgb="FFFF0000"/>
        <rFont val="Times New Roman"/>
        <family val="1"/>
        <charset val="204"/>
      </rPr>
      <t>Е.В. Дроботушенко и др</t>
    </r>
    <r>
      <rPr>
        <sz val="12"/>
        <color rgb="FF000000"/>
        <rFont val="Times New Roman"/>
        <family val="1"/>
        <charset val="204"/>
      </rPr>
      <t>.</t>
    </r>
  </si>
  <si>
    <r>
      <rPr>
        <strike/>
        <sz val="12"/>
        <color rgb="FF000000"/>
        <rFont val="Times New Roman"/>
        <family val="1"/>
        <charset val="204"/>
      </rPr>
      <t>Электрические цепи с распределительными параметрами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Электрическая база радиотехники и электроники Часть 1 Электровакуумные приборы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</si>
</sst>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20"/>
      <color theme="1"/>
      <name val="Times New Roman Cyr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b/>
      <sz val="11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F243E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trike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497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top" wrapText="1"/>
    </xf>
    <xf numFmtId="14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14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14" fontId="10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0" fillId="0" borderId="9" xfId="0" applyFont="1" applyFill="1" applyBorder="1" applyAlignment="1">
      <alignment horizontal="center" vertical="top" wrapText="1"/>
    </xf>
    <xf numFmtId="14" fontId="10" fillId="0" borderId="9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14" fontId="12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wrapText="1"/>
    </xf>
    <xf numFmtId="0" fontId="0" fillId="0" borderId="0" xfId="0" applyFill="1" applyBorder="1"/>
    <xf numFmtId="0" fontId="8" fillId="4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164" fontId="9" fillId="0" borderId="17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top" wrapText="1"/>
    </xf>
    <xf numFmtId="14" fontId="12" fillId="0" borderId="17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0" fillId="0" borderId="0" xfId="0" applyFont="1"/>
    <xf numFmtId="0" fontId="0" fillId="0" borderId="0" xfId="0" applyFont="1" applyFill="1"/>
    <xf numFmtId="164" fontId="20" fillId="0" borderId="2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0" fillId="0" borderId="29" xfId="0" applyNumberForma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 vertical="center" wrapText="1"/>
    </xf>
    <xf numFmtId="164" fontId="20" fillId="0" borderId="40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/>
    </xf>
    <xf numFmtId="14" fontId="0" fillId="0" borderId="2" xfId="0" applyNumberFormat="1" applyFill="1" applyBorder="1" applyAlignment="1">
      <alignment vertical="top"/>
    </xf>
    <xf numFmtId="14" fontId="31" fillId="0" borderId="5" xfId="0" applyNumberFormat="1" applyFont="1" applyFill="1" applyBorder="1" applyAlignment="1">
      <alignment horizontal="center" vertical="top" wrapText="1"/>
    </xf>
    <xf numFmtId="14" fontId="0" fillId="0" borderId="2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 vertical="top"/>
    </xf>
    <xf numFmtId="0" fontId="17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8" fillId="4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14" fontId="8" fillId="4" borderId="5" xfId="0" applyNumberFormat="1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 vertical="top"/>
    </xf>
    <xf numFmtId="14" fontId="8" fillId="4" borderId="2" xfId="0" applyNumberFormat="1" applyFont="1" applyFill="1" applyBorder="1" applyAlignment="1">
      <alignment horizontal="center" vertical="top" wrapText="1"/>
    </xf>
    <xf numFmtId="14" fontId="0" fillId="4" borderId="2" xfId="0" applyNumberForma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9" fillId="4" borderId="17" xfId="0" applyFont="1" applyFill="1" applyBorder="1" applyAlignment="1">
      <alignment horizontal="center" vertical="center" wrapText="1"/>
    </xf>
    <xf numFmtId="164" fontId="9" fillId="4" borderId="17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wrapText="1"/>
    </xf>
    <xf numFmtId="0" fontId="0" fillId="4" borderId="0" xfId="0" applyFill="1"/>
    <xf numFmtId="164" fontId="9" fillId="4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vertical="center" wrapText="1"/>
    </xf>
    <xf numFmtId="14" fontId="10" fillId="4" borderId="2" xfId="0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vertical="top"/>
    </xf>
    <xf numFmtId="0" fontId="17" fillId="0" borderId="2" xfId="0" applyFont="1" applyBorder="1" applyAlignment="1">
      <alignment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wrapText="1"/>
    </xf>
    <xf numFmtId="164" fontId="22" fillId="0" borderId="23" xfId="0" applyNumberFormat="1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4" fontId="31" fillId="4" borderId="2" xfId="0" applyNumberFormat="1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14" fontId="8" fillId="4" borderId="2" xfId="0" applyNumberFormat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14" fontId="8" fillId="4" borderId="5" xfId="0" applyNumberFormat="1" applyFont="1" applyFill="1" applyBorder="1" applyAlignment="1">
      <alignment horizontal="center" wrapText="1"/>
    </xf>
    <xf numFmtId="14" fontId="31" fillId="4" borderId="5" xfId="0" applyNumberFormat="1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14" fontId="10" fillId="4" borderId="5" xfId="0" applyNumberFormat="1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14" fontId="10" fillId="4" borderId="9" xfId="0" applyNumberFormat="1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center" vertical="top" wrapText="1"/>
    </xf>
    <xf numFmtId="164" fontId="12" fillId="4" borderId="13" xfId="0" applyNumberFormat="1" applyFont="1" applyFill="1" applyBorder="1" applyAlignment="1">
      <alignment horizontal="center" vertical="top" wrapText="1"/>
    </xf>
    <xf numFmtId="14" fontId="12" fillId="4" borderId="17" xfId="0" applyNumberFormat="1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wrapText="1"/>
    </xf>
    <xf numFmtId="164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0" fillId="4" borderId="0" xfId="0" applyFill="1" applyBorder="1"/>
    <xf numFmtId="164" fontId="7" fillId="4" borderId="2" xfId="0" applyNumberFormat="1" applyFont="1" applyFill="1" applyBorder="1" applyAlignment="1">
      <alignment horizontal="center" vertical="center" wrapText="1"/>
    </xf>
    <xf numFmtId="164" fontId="15" fillId="4" borderId="0" xfId="0" applyNumberFormat="1" applyFont="1" applyFill="1" applyAlignment="1">
      <alignment horizontal="center"/>
    </xf>
    <xf numFmtId="164" fontId="0" fillId="4" borderId="0" xfId="0" applyNumberFormat="1" applyFill="1"/>
    <xf numFmtId="0" fontId="31" fillId="4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0" fillId="4" borderId="2" xfId="0" applyNumberFormat="1" applyFill="1" applyBorder="1" applyAlignment="1">
      <alignment vertical="center"/>
    </xf>
    <xf numFmtId="164" fontId="8" fillId="4" borderId="3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3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4" fontId="8" fillId="6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10" fillId="6" borderId="2" xfId="0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top" wrapText="1"/>
    </xf>
    <xf numFmtId="0" fontId="0" fillId="6" borderId="0" xfId="0" applyFill="1" applyAlignment="1">
      <alignment vertical="top"/>
    </xf>
    <xf numFmtId="0" fontId="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0" fillId="4" borderId="4" xfId="0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center" wrapText="1"/>
    </xf>
    <xf numFmtId="14" fontId="27" fillId="4" borderId="5" xfId="0" applyNumberFormat="1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vertical="top" wrapText="1"/>
    </xf>
    <xf numFmtId="0" fontId="27" fillId="4" borderId="5" xfId="0" applyFont="1" applyFill="1" applyBorder="1" applyAlignment="1">
      <alignment horizontal="center" vertical="top" wrapText="1"/>
    </xf>
    <xf numFmtId="14" fontId="30" fillId="4" borderId="5" xfId="0" applyNumberFormat="1" applyFont="1" applyFill="1" applyBorder="1" applyAlignment="1">
      <alignment horizontal="center" vertical="top" wrapText="1"/>
    </xf>
    <xf numFmtId="164" fontId="27" fillId="4" borderId="5" xfId="0" applyNumberFormat="1" applyFont="1" applyFill="1" applyBorder="1" applyAlignment="1">
      <alignment horizontal="center" vertical="top" wrapText="1"/>
    </xf>
    <xf numFmtId="164" fontId="27" fillId="4" borderId="31" xfId="0" applyNumberFormat="1" applyFont="1" applyFill="1" applyBorder="1" applyAlignment="1">
      <alignment horizontal="center" vertical="top" wrapText="1"/>
    </xf>
    <xf numFmtId="14" fontId="19" fillId="4" borderId="5" xfId="0" applyNumberFormat="1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wrapText="1"/>
    </xf>
    <xf numFmtId="0" fontId="19" fillId="4" borderId="5" xfId="0" applyFont="1" applyFill="1" applyBorder="1" applyAlignment="1">
      <alignment horizontal="center" wrapText="1"/>
    </xf>
    <xf numFmtId="164" fontId="19" fillId="4" borderId="5" xfId="0" applyNumberFormat="1" applyFont="1" applyFill="1" applyBorder="1" applyAlignment="1">
      <alignment horizontal="center" vertical="top" wrapText="1"/>
    </xf>
    <xf numFmtId="164" fontId="19" fillId="4" borderId="31" xfId="0" applyNumberFormat="1" applyFont="1" applyFill="1" applyBorder="1" applyAlignment="1">
      <alignment horizontal="center" vertical="top" wrapText="1"/>
    </xf>
    <xf numFmtId="14" fontId="29" fillId="4" borderId="5" xfId="0" applyNumberFormat="1" applyFont="1" applyFill="1" applyBorder="1" applyAlignment="1">
      <alignment horizontal="center" vertical="top" wrapText="1"/>
    </xf>
    <xf numFmtId="16" fontId="19" fillId="4" borderId="5" xfId="0" applyNumberFormat="1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left" vertical="top" wrapText="1"/>
    </xf>
    <xf numFmtId="0" fontId="19" fillId="4" borderId="5" xfId="0" applyFont="1" applyFill="1" applyBorder="1" applyAlignment="1">
      <alignment horizontal="left" wrapText="1"/>
    </xf>
    <xf numFmtId="0" fontId="30" fillId="4" borderId="5" xfId="0" applyFont="1" applyFill="1" applyBorder="1" applyAlignment="1">
      <alignment horizontal="center" wrapText="1"/>
    </xf>
    <xf numFmtId="0" fontId="27" fillId="4" borderId="5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14" fontId="19" fillId="4" borderId="5" xfId="0" applyNumberFormat="1" applyFont="1" applyFill="1" applyBorder="1" applyAlignment="1">
      <alignment horizontal="center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164" fontId="19" fillId="4" borderId="3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8" fillId="0" borderId="7" xfId="0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32" fillId="4" borderId="0" xfId="0" applyFont="1" applyFill="1" applyAlignment="1">
      <alignment wrapText="1"/>
    </xf>
    <xf numFmtId="0" fontId="13" fillId="0" borderId="23" xfId="0" applyFont="1" applyFill="1" applyBorder="1" applyAlignment="1">
      <alignment vertical="center"/>
    </xf>
    <xf numFmtId="14" fontId="13" fillId="0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vertical="top"/>
    </xf>
    <xf numFmtId="0" fontId="13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10" fillId="4" borderId="2" xfId="0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horizontal="center" wrapText="1"/>
    </xf>
    <xf numFmtId="164" fontId="8" fillId="4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14" fontId="0" fillId="0" borderId="13" xfId="0" applyNumberFormat="1" applyFill="1" applyBorder="1" applyAlignment="1">
      <alignment vertical="top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4" fontId="33" fillId="0" borderId="2" xfId="0" applyNumberFormat="1" applyFont="1" applyFill="1" applyBorder="1" applyAlignment="1">
      <alignment horizontal="center" vertical="top" wrapText="1"/>
    </xf>
    <xf numFmtId="14" fontId="10" fillId="4" borderId="2" xfId="0" applyNumberFormat="1" applyFont="1" applyFill="1" applyBorder="1" applyAlignment="1">
      <alignment horizontal="center" vertical="center" wrapText="1"/>
    </xf>
    <xf numFmtId="14" fontId="8" fillId="6" borderId="5" xfId="0" applyNumberFormat="1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14" fontId="10" fillId="6" borderId="5" xfId="0" applyNumberFormat="1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vertical="top"/>
    </xf>
    <xf numFmtId="0" fontId="8" fillId="6" borderId="2" xfId="0" applyFont="1" applyFill="1" applyBorder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14" fontId="8" fillId="6" borderId="5" xfId="0" applyNumberFormat="1" applyFont="1" applyFill="1" applyBorder="1" applyAlignment="1">
      <alignment horizontal="center" wrapText="1"/>
    </xf>
    <xf numFmtId="0" fontId="0" fillId="6" borderId="0" xfId="0" applyFill="1"/>
    <xf numFmtId="0" fontId="14" fillId="6" borderId="2" xfId="0" applyFont="1" applyFill="1" applyBorder="1" applyAlignment="1">
      <alignment horizontal="center" vertical="center" wrapText="1"/>
    </xf>
    <xf numFmtId="164" fontId="14" fillId="6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center" vertical="center" wrapText="1"/>
    </xf>
    <xf numFmtId="14" fontId="27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8" fillId="4" borderId="2" xfId="0" applyFont="1" applyFill="1" applyBorder="1" applyAlignment="1">
      <alignment vertical="top" wrapText="1"/>
    </xf>
    <xf numFmtId="14" fontId="27" fillId="4" borderId="2" xfId="0" applyNumberFormat="1" applyFont="1" applyFill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13" fillId="4" borderId="4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left" vertical="top" wrapText="1"/>
    </xf>
    <xf numFmtId="0" fontId="27" fillId="4" borderId="5" xfId="0" applyFont="1" applyFill="1" applyBorder="1" applyAlignment="1">
      <alignment horizontal="left" wrapText="1"/>
    </xf>
    <xf numFmtId="14" fontId="27" fillId="4" borderId="5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13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center" vertical="center" wrapText="1"/>
    </xf>
    <xf numFmtId="14" fontId="27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vertical="center"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center" vertical="center" wrapText="1"/>
    </xf>
    <xf numFmtId="14" fontId="19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left" vertical="center" wrapText="1"/>
    </xf>
    <xf numFmtId="14" fontId="27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14" fontId="13" fillId="4" borderId="0" xfId="0" applyNumberFormat="1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top" wrapText="1"/>
    </xf>
    <xf numFmtId="14" fontId="10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top" wrapText="1"/>
    </xf>
    <xf numFmtId="0" fontId="9" fillId="4" borderId="22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top"/>
    </xf>
    <xf numFmtId="0" fontId="8" fillId="4" borderId="2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24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60% - Акцент5" xfId="2" builtinId="48"/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10" zoomScaleNormal="110"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K12" sqref="K12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21.140625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2"/>
      <c r="B3" s="2"/>
      <c r="C3" s="3" t="s">
        <v>1</v>
      </c>
      <c r="D3" s="2"/>
      <c r="E3" s="2"/>
      <c r="F3" s="2"/>
      <c r="G3" s="2"/>
      <c r="H3" s="2"/>
      <c r="I3" s="2"/>
      <c r="J3" s="2"/>
      <c r="K3" s="2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150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68" customFormat="1" ht="63.75" customHeight="1" thickBot="1" x14ac:dyDescent="0.3">
      <c r="A6" s="415">
        <v>1</v>
      </c>
      <c r="B6" s="281" t="s">
        <v>322</v>
      </c>
      <c r="C6" s="281" t="s">
        <v>323</v>
      </c>
      <c r="D6" s="281" t="s">
        <v>20</v>
      </c>
      <c r="E6" s="364" t="s">
        <v>358</v>
      </c>
      <c r="F6" s="36">
        <v>6</v>
      </c>
      <c r="G6" s="37" t="s">
        <v>852</v>
      </c>
      <c r="H6" s="42" t="s">
        <v>919</v>
      </c>
      <c r="I6" s="167" t="s">
        <v>936</v>
      </c>
      <c r="J6" s="167">
        <v>43634</v>
      </c>
      <c r="K6" s="42" t="s">
        <v>775</v>
      </c>
      <c r="L6" s="42">
        <v>10.199999999999999</v>
      </c>
      <c r="M6" s="42">
        <v>7.3</v>
      </c>
    </row>
    <row r="7" spans="1:13" s="168" customFormat="1" ht="48" thickBot="1" x14ac:dyDescent="0.3">
      <c r="A7" s="415">
        <v>2</v>
      </c>
      <c r="B7" s="414" t="s">
        <v>324</v>
      </c>
      <c r="C7" s="414" t="s">
        <v>325</v>
      </c>
      <c r="D7" s="414" t="s">
        <v>20</v>
      </c>
      <c r="E7" s="364" t="s">
        <v>359</v>
      </c>
      <c r="F7" s="37">
        <v>6</v>
      </c>
      <c r="G7" s="167">
        <v>43522</v>
      </c>
      <c r="H7" s="42" t="s">
        <v>786</v>
      </c>
      <c r="I7" s="42" t="s">
        <v>836</v>
      </c>
      <c r="J7" s="167">
        <v>43581</v>
      </c>
      <c r="K7" s="42" t="s">
        <v>749</v>
      </c>
      <c r="L7" s="42">
        <v>7.6</v>
      </c>
      <c r="M7" s="42">
        <v>5.6</v>
      </c>
    </row>
    <row r="8" spans="1:13" s="168" customFormat="1" ht="48" thickBot="1" x14ac:dyDescent="0.3">
      <c r="A8" s="415">
        <v>3</v>
      </c>
      <c r="B8" s="414" t="s">
        <v>326</v>
      </c>
      <c r="C8" s="414" t="s">
        <v>882</v>
      </c>
      <c r="D8" s="414" t="s">
        <v>20</v>
      </c>
      <c r="E8" s="33" t="s">
        <v>360</v>
      </c>
      <c r="F8" s="41">
        <v>7</v>
      </c>
      <c r="G8" s="167">
        <v>43598</v>
      </c>
      <c r="H8" s="42" t="s">
        <v>996</v>
      </c>
      <c r="I8" s="42" t="s">
        <v>1007</v>
      </c>
      <c r="J8" s="167">
        <v>43650</v>
      </c>
      <c r="K8" s="42" t="s">
        <v>749</v>
      </c>
      <c r="L8" s="42">
        <v>7.8</v>
      </c>
      <c r="M8" s="42">
        <v>4.8</v>
      </c>
    </row>
    <row r="9" spans="1:13" s="180" customFormat="1" ht="32.25" thickBot="1" x14ac:dyDescent="0.3">
      <c r="A9" s="416">
        <v>4</v>
      </c>
      <c r="B9" s="414" t="s">
        <v>327</v>
      </c>
      <c r="C9" s="414" t="s">
        <v>328</v>
      </c>
      <c r="D9" s="414" t="s">
        <v>20</v>
      </c>
      <c r="E9" s="36" t="s">
        <v>361</v>
      </c>
      <c r="F9" s="37">
        <v>8</v>
      </c>
      <c r="G9" s="170">
        <v>43629</v>
      </c>
      <c r="H9" s="222" t="s">
        <v>1032</v>
      </c>
      <c r="I9" s="222" t="s">
        <v>1033</v>
      </c>
      <c r="J9" s="223">
        <v>43684</v>
      </c>
      <c r="K9" s="222" t="s">
        <v>749</v>
      </c>
      <c r="L9" s="171">
        <v>10.9</v>
      </c>
      <c r="M9" s="171">
        <v>5.5</v>
      </c>
    </row>
    <row r="10" spans="1:13" s="19" customFormat="1" ht="32.25" thickBot="1" x14ac:dyDescent="0.3">
      <c r="A10" s="160">
        <v>5</v>
      </c>
      <c r="B10" s="158" t="s">
        <v>329</v>
      </c>
      <c r="C10" s="158" t="s">
        <v>330</v>
      </c>
      <c r="D10" s="158" t="s">
        <v>21</v>
      </c>
      <c r="E10" s="36" t="s">
        <v>362</v>
      </c>
      <c r="F10" s="37">
        <v>6</v>
      </c>
      <c r="G10" s="15">
        <v>43649</v>
      </c>
      <c r="H10" s="18" t="s">
        <v>1094</v>
      </c>
      <c r="I10" s="18" t="s">
        <v>1093</v>
      </c>
      <c r="J10" s="15">
        <v>43697</v>
      </c>
      <c r="K10" s="18" t="s">
        <v>749</v>
      </c>
      <c r="L10" s="18">
        <v>7</v>
      </c>
      <c r="M10" s="18">
        <v>4.7</v>
      </c>
    </row>
    <row r="11" spans="1:13" s="172" customFormat="1" ht="48" thickBot="1" x14ac:dyDescent="0.3">
      <c r="A11" s="413">
        <v>6</v>
      </c>
      <c r="B11" s="414" t="s">
        <v>331</v>
      </c>
      <c r="C11" s="414" t="s">
        <v>332</v>
      </c>
      <c r="D11" s="414" t="s">
        <v>20</v>
      </c>
      <c r="E11" s="84" t="s">
        <v>363</v>
      </c>
      <c r="F11" s="37">
        <v>6</v>
      </c>
      <c r="G11" s="173">
        <v>43906</v>
      </c>
      <c r="H11" s="33" t="s">
        <v>1370</v>
      </c>
      <c r="I11" s="33" t="s">
        <v>1371</v>
      </c>
      <c r="J11" s="173">
        <v>43964</v>
      </c>
      <c r="K11" s="33" t="s">
        <v>1372</v>
      </c>
      <c r="L11" s="33">
        <v>7.6</v>
      </c>
      <c r="M11" s="33">
        <v>5</v>
      </c>
    </row>
    <row r="12" spans="1:13" ht="16.5" thickBot="1" x14ac:dyDescent="0.3">
      <c r="A12" s="159"/>
      <c r="B12" s="52"/>
      <c r="C12" s="53"/>
      <c r="D12" s="36"/>
      <c r="E12" s="36"/>
      <c r="F12" s="37"/>
      <c r="G12" s="47"/>
      <c r="H12" s="20"/>
      <c r="I12" s="20"/>
      <c r="J12" s="48"/>
      <c r="K12" s="20"/>
      <c r="L12" s="22"/>
      <c r="M12" s="22"/>
    </row>
    <row r="13" spans="1:13" ht="15.75" x14ac:dyDescent="0.25">
      <c r="A13" s="420" t="s">
        <v>15</v>
      </c>
      <c r="B13" s="421"/>
      <c r="C13" s="421"/>
      <c r="D13" s="422"/>
      <c r="E13" s="43"/>
      <c r="F13" s="258">
        <f>SUM(F6:F12)</f>
        <v>39</v>
      </c>
      <c r="G13" s="44"/>
      <c r="H13" s="45"/>
      <c r="I13" s="45"/>
      <c r="J13" s="45"/>
      <c r="K13" s="45"/>
      <c r="L13" s="44">
        <f>SUM(L6:L12)</f>
        <v>51.1</v>
      </c>
      <c r="M13" s="44">
        <f>SUM(M6:M12)</f>
        <v>32.9</v>
      </c>
    </row>
    <row r="14" spans="1:13" ht="16.5" thickBot="1" x14ac:dyDescent="0.3">
      <c r="A14" s="423" t="s">
        <v>16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5"/>
    </row>
    <row r="15" spans="1:13" ht="79.5" thickBot="1" x14ac:dyDescent="0.3">
      <c r="A15" s="33">
        <v>7</v>
      </c>
      <c r="B15" s="161" t="s">
        <v>336</v>
      </c>
      <c r="C15" s="162" t="s">
        <v>334</v>
      </c>
      <c r="D15" s="156" t="s">
        <v>335</v>
      </c>
      <c r="E15" s="36" t="s">
        <v>53</v>
      </c>
      <c r="F15" s="37">
        <v>12</v>
      </c>
      <c r="G15" s="12">
        <v>43790</v>
      </c>
      <c r="H15" s="16" t="s">
        <v>1312</v>
      </c>
      <c r="I15" s="16" t="s">
        <v>1337</v>
      </c>
      <c r="J15" s="17">
        <v>43907</v>
      </c>
      <c r="K15" s="16" t="s">
        <v>1344</v>
      </c>
      <c r="L15" s="18">
        <v>15.9</v>
      </c>
      <c r="M15" s="18">
        <v>11.9</v>
      </c>
    </row>
    <row r="16" spans="1:13" s="26" customFormat="1" ht="79.5" thickBot="1" x14ac:dyDescent="0.3">
      <c r="A16" s="21">
        <v>8</v>
      </c>
      <c r="B16" s="161" t="s">
        <v>337</v>
      </c>
      <c r="C16" s="162" t="s">
        <v>1005</v>
      </c>
      <c r="D16" s="156" t="s">
        <v>335</v>
      </c>
      <c r="E16" s="21" t="s">
        <v>83</v>
      </c>
      <c r="F16" s="38">
        <v>12</v>
      </c>
      <c r="G16" s="25">
        <v>43647</v>
      </c>
      <c r="H16" s="24" t="s">
        <v>1031</v>
      </c>
      <c r="I16" s="24" t="s">
        <v>1110</v>
      </c>
      <c r="J16" s="25">
        <v>43735</v>
      </c>
      <c r="K16" s="28" t="s">
        <v>749</v>
      </c>
      <c r="L16" s="24">
        <v>19.5</v>
      </c>
      <c r="M16" s="24">
        <v>14.6</v>
      </c>
    </row>
    <row r="17" spans="1:13" s="26" customFormat="1" ht="16.5" thickBot="1" x14ac:dyDescent="0.3">
      <c r="A17" s="49"/>
      <c r="B17" s="39"/>
      <c r="C17" s="46"/>
      <c r="D17" s="56"/>
      <c r="E17" s="36"/>
      <c r="F17" s="37"/>
      <c r="G17" s="28"/>
      <c r="H17" s="27"/>
      <c r="I17" s="27"/>
      <c r="K17" s="27"/>
      <c r="L17" s="27"/>
      <c r="M17" s="27"/>
    </row>
    <row r="18" spans="1:13" s="26" customFormat="1" ht="15.75" x14ac:dyDescent="0.25">
      <c r="A18" s="426" t="s">
        <v>15</v>
      </c>
      <c r="B18" s="427"/>
      <c r="C18" s="427"/>
      <c r="D18" s="428"/>
      <c r="E18" s="29"/>
      <c r="F18" s="57">
        <f>SUM(F15:F17)</f>
        <v>24</v>
      </c>
      <c r="G18" s="30"/>
      <c r="H18" s="29"/>
      <c r="I18" s="29"/>
      <c r="J18" s="30"/>
      <c r="K18" s="29"/>
      <c r="L18" s="29">
        <f>SUM(L15:L17)</f>
        <v>35.4</v>
      </c>
      <c r="M18" s="29">
        <f>SUM(M15:M17)</f>
        <v>26.5</v>
      </c>
    </row>
    <row r="19" spans="1:13" ht="18.75" x14ac:dyDescent="0.3">
      <c r="F19" s="58">
        <f>F13+F18</f>
        <v>63</v>
      </c>
      <c r="G19" s="59"/>
      <c r="H19" s="59"/>
      <c r="I19" s="59"/>
      <c r="J19" s="59"/>
      <c r="K19" s="59"/>
      <c r="L19" s="58">
        <f>L13+L18</f>
        <v>86.5</v>
      </c>
      <c r="M19" s="58">
        <f>M13+M18</f>
        <v>59.4</v>
      </c>
    </row>
    <row r="23" spans="1:13" x14ac:dyDescent="0.25">
      <c r="J23" s="32"/>
    </row>
  </sheetData>
  <mergeCells count="4">
    <mergeCell ref="A1:K1"/>
    <mergeCell ref="A13:D13"/>
    <mergeCell ref="A14:M14"/>
    <mergeCell ref="A18:D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6" ySplit="5" topLeftCell="G15" activePane="bottomRight" state="frozen"/>
      <selection pane="topRight" activeCell="G1" sqref="G1"/>
      <selection pane="bottomLeft" activeCell="A6" sqref="A6"/>
      <selection pane="bottomRight" activeCell="I9" sqref="I9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440" t="s">
        <v>198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9" customFormat="1" ht="48" thickBot="1" x14ac:dyDescent="0.3">
      <c r="A6" s="22">
        <v>1</v>
      </c>
      <c r="B6" s="155" t="s">
        <v>654</v>
      </c>
      <c r="C6" s="156" t="s">
        <v>655</v>
      </c>
      <c r="D6" s="156" t="s">
        <v>520</v>
      </c>
      <c r="E6" s="93" t="s">
        <v>226</v>
      </c>
      <c r="F6" s="94">
        <v>6</v>
      </c>
      <c r="G6" s="145">
        <v>43545</v>
      </c>
      <c r="H6" s="22" t="s">
        <v>812</v>
      </c>
      <c r="I6" s="22" t="s">
        <v>890</v>
      </c>
      <c r="J6" s="47">
        <v>43609</v>
      </c>
      <c r="K6" s="22" t="s">
        <v>1096</v>
      </c>
      <c r="L6" s="22">
        <v>7</v>
      </c>
      <c r="M6" s="22">
        <v>4.5999999999999996</v>
      </c>
    </row>
    <row r="7" spans="1:13" s="19" customFormat="1" ht="79.5" thickBot="1" x14ac:dyDescent="0.3">
      <c r="A7" s="21">
        <v>2</v>
      </c>
      <c r="B7" s="157" t="s">
        <v>656</v>
      </c>
      <c r="C7" s="158" t="s">
        <v>657</v>
      </c>
      <c r="D7" s="158" t="s">
        <v>21</v>
      </c>
      <c r="E7" s="21" t="s">
        <v>223</v>
      </c>
      <c r="F7" s="38">
        <v>6</v>
      </c>
      <c r="G7" s="145">
        <v>43839</v>
      </c>
      <c r="H7" s="22" t="s">
        <v>1279</v>
      </c>
      <c r="I7" s="22" t="s">
        <v>1280</v>
      </c>
      <c r="J7" s="47">
        <v>43859</v>
      </c>
      <c r="K7" s="22" t="s">
        <v>1050</v>
      </c>
      <c r="L7" s="22">
        <v>7.4</v>
      </c>
      <c r="M7" s="22">
        <v>5.0999999999999996</v>
      </c>
    </row>
    <row r="8" spans="1:13" s="19" customFormat="1" ht="48" thickBot="1" x14ac:dyDescent="0.3">
      <c r="A8" s="21">
        <v>3</v>
      </c>
      <c r="B8" s="157" t="s">
        <v>627</v>
      </c>
      <c r="C8" s="158" t="s">
        <v>628</v>
      </c>
      <c r="D8" s="158" t="s">
        <v>600</v>
      </c>
      <c r="E8" s="36" t="s">
        <v>228</v>
      </c>
      <c r="F8" s="37">
        <v>6</v>
      </c>
      <c r="G8" s="147">
        <v>43853</v>
      </c>
      <c r="H8" s="22" t="s">
        <v>1388</v>
      </c>
      <c r="I8" s="22" t="s">
        <v>1389</v>
      </c>
      <c r="J8" s="47">
        <v>43938</v>
      </c>
      <c r="K8" s="22" t="s">
        <v>1050</v>
      </c>
      <c r="L8" s="22">
        <v>7.1</v>
      </c>
      <c r="M8" s="22">
        <v>5.2</v>
      </c>
    </row>
    <row r="9" spans="1:13" s="19" customFormat="1" ht="78" customHeight="1" thickBot="1" x14ac:dyDescent="0.3">
      <c r="A9" s="152">
        <v>4</v>
      </c>
      <c r="B9" s="157" t="s">
        <v>658</v>
      </c>
      <c r="C9" s="158" t="s">
        <v>659</v>
      </c>
      <c r="D9" s="158" t="s">
        <v>21</v>
      </c>
      <c r="E9" s="96" t="s">
        <v>229</v>
      </c>
      <c r="F9" s="89">
        <v>14</v>
      </c>
      <c r="G9" s="147">
        <v>43827</v>
      </c>
      <c r="H9" s="22" t="s">
        <v>1319</v>
      </c>
      <c r="I9" s="22" t="s">
        <v>1320</v>
      </c>
      <c r="J9" s="47">
        <v>43878</v>
      </c>
      <c r="K9" s="22" t="s">
        <v>1158</v>
      </c>
      <c r="L9" s="22">
        <v>18.3</v>
      </c>
      <c r="M9" s="22">
        <v>11.6</v>
      </c>
    </row>
    <row r="10" spans="1:13" s="19" customFormat="1" ht="16.5" thickBot="1" x14ac:dyDescent="0.3">
      <c r="A10" s="21"/>
      <c r="B10" s="60"/>
      <c r="C10" s="247"/>
      <c r="D10" s="60"/>
      <c r="E10" s="153"/>
      <c r="F10" s="248"/>
      <c r="G10" s="145"/>
      <c r="H10" s="22"/>
      <c r="I10" s="22"/>
      <c r="J10" s="47"/>
      <c r="K10" s="22"/>
      <c r="L10" s="22"/>
      <c r="M10" s="22"/>
    </row>
    <row r="11" spans="1:13" ht="15.75" x14ac:dyDescent="0.25">
      <c r="A11" s="420"/>
      <c r="B11" s="421"/>
      <c r="C11" s="421"/>
      <c r="D11" s="422"/>
      <c r="E11" s="43"/>
      <c r="F11" s="66">
        <f>SUM(F6:F9)</f>
        <v>32</v>
      </c>
      <c r="G11" s="44"/>
      <c r="H11" s="45"/>
      <c r="I11" s="45"/>
      <c r="J11" s="45"/>
      <c r="K11" s="45"/>
      <c r="L11" s="66">
        <f>SUM(L6:L10)</f>
        <v>39.799999999999997</v>
      </c>
      <c r="M11" s="66">
        <f>SUM(M6:M10)</f>
        <v>26.5</v>
      </c>
    </row>
    <row r="12" spans="1:13" ht="16.5" thickBot="1" x14ac:dyDescent="0.3">
      <c r="A12" s="423" t="s">
        <v>16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5"/>
    </row>
    <row r="13" spans="1:13" s="26" customFormat="1" ht="16.5" thickBot="1" x14ac:dyDescent="0.3">
      <c r="A13" s="21"/>
      <c r="B13" s="54"/>
      <c r="C13" s="55"/>
      <c r="D13" s="35"/>
      <c r="E13" s="36"/>
      <c r="F13" s="37"/>
      <c r="G13" s="146"/>
      <c r="H13" s="24"/>
      <c r="I13" s="24"/>
      <c r="J13" s="25"/>
      <c r="K13" s="24"/>
      <c r="L13" s="24"/>
      <c r="M13" s="24"/>
    </row>
    <row r="14" spans="1:13" s="26" customFormat="1" ht="63" customHeight="1" thickBot="1" x14ac:dyDescent="0.3">
      <c r="A14" s="21"/>
      <c r="B14" s="64"/>
      <c r="C14" s="55"/>
      <c r="D14" s="35"/>
      <c r="E14" s="36"/>
      <c r="F14" s="37"/>
      <c r="G14" s="25"/>
      <c r="H14" s="24"/>
      <c r="I14" s="24"/>
      <c r="J14" s="25"/>
      <c r="K14" s="24"/>
      <c r="L14" s="24"/>
      <c r="M14" s="24"/>
    </row>
    <row r="15" spans="1:13" s="26" customFormat="1" ht="16.5" customHeight="1" thickBot="1" x14ac:dyDescent="0.3">
      <c r="A15" s="429" t="s">
        <v>15</v>
      </c>
      <c r="B15" s="430"/>
      <c r="C15" s="430"/>
      <c r="D15" s="430"/>
      <c r="E15" s="430"/>
      <c r="F15" s="61">
        <f>SUM(F13:F14)</f>
        <v>0</v>
      </c>
      <c r="G15" s="28"/>
      <c r="H15" s="27"/>
      <c r="I15" s="27"/>
      <c r="J15" s="28"/>
      <c r="K15" s="27"/>
      <c r="L15" s="61">
        <f>SUM(L13:L14)</f>
        <v>0</v>
      </c>
      <c r="M15" s="61">
        <f>SUM(M13:M14)</f>
        <v>0</v>
      </c>
    </row>
    <row r="16" spans="1:13" s="26" customFormat="1" ht="16.5" thickBot="1" x14ac:dyDescent="0.3">
      <c r="A16" s="431" t="s">
        <v>27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</row>
    <row r="17" spans="1:13" s="26" customFormat="1" ht="95.25" thickBot="1" x14ac:dyDescent="0.3">
      <c r="A17" s="206">
        <v>5</v>
      </c>
      <c r="B17" s="155" t="s">
        <v>660</v>
      </c>
      <c r="C17" s="156" t="s">
        <v>661</v>
      </c>
      <c r="D17" s="156" t="s">
        <v>430</v>
      </c>
      <c r="E17" s="21" t="s">
        <v>24</v>
      </c>
      <c r="F17" s="21">
        <v>10</v>
      </c>
      <c r="G17" s="95">
        <v>43614</v>
      </c>
      <c r="H17" s="21" t="s">
        <v>997</v>
      </c>
      <c r="I17" s="21" t="s">
        <v>1008</v>
      </c>
      <c r="J17" s="95">
        <v>43651</v>
      </c>
      <c r="K17" s="21" t="s">
        <v>749</v>
      </c>
      <c r="L17" s="21">
        <v>10</v>
      </c>
      <c r="M17" s="21">
        <v>8.1999999999999993</v>
      </c>
    </row>
    <row r="18" spans="1:13" s="26" customFormat="1" ht="95.25" thickBot="1" x14ac:dyDescent="0.3">
      <c r="A18" s="9">
        <v>6</v>
      </c>
      <c r="B18" s="161" t="s">
        <v>662</v>
      </c>
      <c r="C18" s="162" t="s">
        <v>663</v>
      </c>
      <c r="D18" s="156" t="s">
        <v>367</v>
      </c>
      <c r="E18" s="93" t="s">
        <v>88</v>
      </c>
      <c r="F18" s="94">
        <v>24</v>
      </c>
      <c r="G18" s="67">
        <v>43760</v>
      </c>
      <c r="H18" s="23" t="s">
        <v>1173</v>
      </c>
      <c r="I18" s="23" t="s">
        <v>1174</v>
      </c>
      <c r="J18" s="67">
        <v>43775</v>
      </c>
      <c r="K18" s="23" t="s">
        <v>1096</v>
      </c>
      <c r="L18" s="23">
        <v>26.7</v>
      </c>
      <c r="M18" s="23">
        <v>21.8</v>
      </c>
    </row>
    <row r="19" spans="1:13" s="26" customFormat="1" ht="15.75" x14ac:dyDescent="0.25">
      <c r="A19" s="426" t="s">
        <v>15</v>
      </c>
      <c r="B19" s="427"/>
      <c r="C19" s="427"/>
      <c r="D19" s="428"/>
      <c r="E19" s="29"/>
      <c r="F19" s="57">
        <f>SUM(F18:F18)</f>
        <v>24</v>
      </c>
      <c r="G19" s="68"/>
      <c r="H19" s="69"/>
      <c r="I19" s="69"/>
      <c r="J19" s="68"/>
      <c r="K19" s="69"/>
      <c r="L19" s="57">
        <f>SUM(L17:L18)</f>
        <v>36.700000000000003</v>
      </c>
      <c r="M19" s="57">
        <f>SUM(M17:M18)</f>
        <v>30</v>
      </c>
    </row>
    <row r="20" spans="1:13" ht="18.75" x14ac:dyDescent="0.3">
      <c r="F20" s="58">
        <f>F19+F15+F11</f>
        <v>56</v>
      </c>
      <c r="G20" s="59"/>
      <c r="H20" s="59"/>
      <c r="I20" s="59"/>
      <c r="J20" s="59"/>
      <c r="K20" s="59"/>
      <c r="L20" s="58">
        <f>L11+L15+L19</f>
        <v>76.5</v>
      </c>
      <c r="M20" s="58">
        <f>M11+M15+M19</f>
        <v>56.5</v>
      </c>
    </row>
    <row r="24" spans="1:13" x14ac:dyDescent="0.25">
      <c r="J24" s="32"/>
    </row>
  </sheetData>
  <mergeCells count="7">
    <mergeCell ref="A19:D19"/>
    <mergeCell ref="A1:K1"/>
    <mergeCell ref="A3:M3"/>
    <mergeCell ref="A11:D11"/>
    <mergeCell ref="A12:M12"/>
    <mergeCell ref="A15:E15"/>
    <mergeCell ref="A16:M1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pane xSplit="6" ySplit="5" topLeftCell="G30" activePane="bottomRight" state="frozen"/>
      <selection pane="topRight" activeCell="G1" sqref="G1"/>
      <selection pane="bottomLeft" activeCell="A6" sqref="A6"/>
      <selection pane="bottomRight" activeCell="M27" sqref="M27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4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440" t="s">
        <v>208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4" ht="15.75" thickBot="1" x14ac:dyDescent="0.3">
      <c r="A4" s="4"/>
      <c r="C4" s="5"/>
      <c r="D4" s="5"/>
      <c r="E4" s="5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3" customFormat="1" ht="95.25" thickBot="1" x14ac:dyDescent="0.3">
      <c r="A6" s="90">
        <v>1</v>
      </c>
      <c r="B6" s="155" t="s">
        <v>393</v>
      </c>
      <c r="C6" s="156" t="s">
        <v>394</v>
      </c>
      <c r="D6" s="156" t="s">
        <v>20</v>
      </c>
      <c r="E6" s="36" t="s">
        <v>67</v>
      </c>
      <c r="F6" s="37">
        <v>6</v>
      </c>
      <c r="G6" s="144">
        <v>43500</v>
      </c>
      <c r="H6" s="11" t="s">
        <v>761</v>
      </c>
      <c r="I6" s="12" t="s">
        <v>833</v>
      </c>
      <c r="J6" s="12">
        <v>43579</v>
      </c>
      <c r="K6" s="12" t="s">
        <v>749</v>
      </c>
      <c r="L6" s="11">
        <v>8.1</v>
      </c>
      <c r="M6" s="11">
        <v>5.9</v>
      </c>
    </row>
    <row r="7" spans="1:14" s="13" customFormat="1" ht="95.25" thickBot="1" x14ac:dyDescent="0.3">
      <c r="A7" s="70">
        <v>2</v>
      </c>
      <c r="B7" s="157" t="s">
        <v>395</v>
      </c>
      <c r="C7" s="158" t="s">
        <v>396</v>
      </c>
      <c r="D7" s="158" t="s">
        <v>20</v>
      </c>
      <c r="E7" s="36" t="s">
        <v>384</v>
      </c>
      <c r="F7" s="37">
        <v>10</v>
      </c>
      <c r="G7" s="144">
        <v>43581</v>
      </c>
      <c r="H7" s="11" t="s">
        <v>901</v>
      </c>
      <c r="I7" s="11" t="s">
        <v>920</v>
      </c>
      <c r="J7" s="12">
        <v>43619</v>
      </c>
      <c r="K7" s="12" t="s">
        <v>775</v>
      </c>
      <c r="L7" s="11">
        <v>15.2</v>
      </c>
      <c r="M7" s="11">
        <v>11.8</v>
      </c>
    </row>
    <row r="8" spans="1:14" s="13" customFormat="1" ht="32.25" thickBot="1" x14ac:dyDescent="0.3">
      <c r="A8" s="33">
        <v>3</v>
      </c>
      <c r="B8" s="157" t="s">
        <v>397</v>
      </c>
      <c r="C8" s="158" t="s">
        <v>398</v>
      </c>
      <c r="D8" s="158" t="s">
        <v>20</v>
      </c>
      <c r="E8" s="36" t="s">
        <v>70</v>
      </c>
      <c r="F8" s="37">
        <v>7</v>
      </c>
      <c r="G8" s="95">
        <v>43644</v>
      </c>
      <c r="H8" s="11" t="s">
        <v>1048</v>
      </c>
      <c r="I8" s="11" t="s">
        <v>1049</v>
      </c>
      <c r="J8" s="12">
        <v>43675</v>
      </c>
      <c r="K8" s="12" t="s">
        <v>1050</v>
      </c>
      <c r="L8" s="11">
        <v>8.3000000000000007</v>
      </c>
      <c r="M8" s="11">
        <v>6.4</v>
      </c>
    </row>
    <row r="9" spans="1:14" s="19" customFormat="1" ht="79.5" thickBot="1" x14ac:dyDescent="0.3">
      <c r="A9" s="33">
        <v>4</v>
      </c>
      <c r="B9" s="157" t="s">
        <v>788</v>
      </c>
      <c r="C9" s="158" t="s">
        <v>787</v>
      </c>
      <c r="D9" s="158" t="s">
        <v>20</v>
      </c>
      <c r="E9" s="21" t="s">
        <v>74</v>
      </c>
      <c r="F9" s="38">
        <v>6</v>
      </c>
      <c r="G9" s="15">
        <v>43560</v>
      </c>
      <c r="H9" s="18" t="s">
        <v>866</v>
      </c>
      <c r="I9" s="18" t="s">
        <v>902</v>
      </c>
      <c r="J9" s="15">
        <v>43610</v>
      </c>
      <c r="K9" s="15" t="s">
        <v>749</v>
      </c>
      <c r="L9" s="18">
        <v>7.7</v>
      </c>
      <c r="M9" s="18">
        <v>5.8</v>
      </c>
    </row>
    <row r="10" spans="1:14" s="19" customFormat="1" ht="48" thickBot="1" x14ac:dyDescent="0.3">
      <c r="A10" s="33">
        <v>5</v>
      </c>
      <c r="B10" s="280" t="s">
        <v>218</v>
      </c>
      <c r="C10" s="281" t="s">
        <v>400</v>
      </c>
      <c r="D10" s="281" t="s">
        <v>401</v>
      </c>
      <c r="E10" s="36" t="s">
        <v>75</v>
      </c>
      <c r="F10" s="37">
        <v>24</v>
      </c>
      <c r="G10" s="173">
        <v>43713</v>
      </c>
      <c r="H10" s="33" t="s">
        <v>1153</v>
      </c>
      <c r="I10" s="33" t="s">
        <v>1180</v>
      </c>
      <c r="J10" s="173">
        <v>43789</v>
      </c>
      <c r="K10" s="173"/>
      <c r="L10" s="33">
        <v>33.700000000000003</v>
      </c>
      <c r="M10" s="33">
        <v>25.9</v>
      </c>
      <c r="N10" s="172"/>
    </row>
    <row r="11" spans="1:14" s="19" customFormat="1" ht="32.25" thickBot="1" x14ac:dyDescent="0.3">
      <c r="A11" s="21">
        <v>6</v>
      </c>
      <c r="B11" s="157" t="s">
        <v>402</v>
      </c>
      <c r="C11" s="158" t="s">
        <v>403</v>
      </c>
      <c r="D11" s="158" t="s">
        <v>20</v>
      </c>
      <c r="E11" s="36" t="s">
        <v>68</v>
      </c>
      <c r="F11" s="37">
        <v>8</v>
      </c>
      <c r="G11" s="47">
        <v>43549</v>
      </c>
      <c r="H11" s="22" t="s">
        <v>858</v>
      </c>
      <c r="I11" s="22" t="s">
        <v>946</v>
      </c>
      <c r="J11" s="47">
        <v>43607</v>
      </c>
      <c r="K11" s="47" t="s">
        <v>749</v>
      </c>
      <c r="L11" s="22">
        <v>10.8</v>
      </c>
      <c r="M11" s="22">
        <v>7.9</v>
      </c>
    </row>
    <row r="12" spans="1:14" s="276" customFormat="1" ht="79.5" thickBot="1" x14ac:dyDescent="0.3">
      <c r="A12" s="273">
        <v>7</v>
      </c>
      <c r="B12" s="260" t="s">
        <v>404</v>
      </c>
      <c r="C12" s="261" t="s">
        <v>405</v>
      </c>
      <c r="D12" s="261" t="s">
        <v>20</v>
      </c>
      <c r="E12" s="273" t="s">
        <v>71</v>
      </c>
      <c r="F12" s="274">
        <v>7</v>
      </c>
      <c r="G12" s="275"/>
      <c r="H12" s="264"/>
      <c r="I12" s="264"/>
      <c r="J12" s="275"/>
      <c r="K12" s="275"/>
      <c r="L12" s="264"/>
      <c r="M12" s="264"/>
    </row>
    <row r="13" spans="1:14" s="19" customFormat="1" ht="48" thickBot="1" x14ac:dyDescent="0.3">
      <c r="A13" s="21">
        <v>8</v>
      </c>
      <c r="B13" s="157" t="s">
        <v>212</v>
      </c>
      <c r="C13" s="158" t="s">
        <v>406</v>
      </c>
      <c r="D13" s="158" t="s">
        <v>20</v>
      </c>
      <c r="E13" s="21" t="s">
        <v>78</v>
      </c>
      <c r="F13" s="38">
        <v>8</v>
      </c>
      <c r="G13" s="145">
        <v>43539</v>
      </c>
      <c r="H13" s="22" t="s">
        <v>803</v>
      </c>
      <c r="I13" s="22" t="s">
        <v>869</v>
      </c>
      <c r="J13" s="47">
        <v>43605</v>
      </c>
      <c r="K13" s="22" t="s">
        <v>749</v>
      </c>
      <c r="L13" s="22">
        <v>10.4</v>
      </c>
      <c r="M13" s="22">
        <v>6.8</v>
      </c>
    </row>
    <row r="14" spans="1:14" s="19" customFormat="1" ht="32.25" thickBot="1" x14ac:dyDescent="0.3">
      <c r="A14" s="22">
        <v>9</v>
      </c>
      <c r="B14" s="157" t="s">
        <v>407</v>
      </c>
      <c r="C14" s="158" t="s">
        <v>408</v>
      </c>
      <c r="D14" s="158" t="s">
        <v>20</v>
      </c>
      <c r="E14" s="36" t="s">
        <v>72</v>
      </c>
      <c r="F14" s="37">
        <v>8</v>
      </c>
      <c r="G14" s="145">
        <v>43574</v>
      </c>
      <c r="H14" s="22" t="s">
        <v>872</v>
      </c>
      <c r="I14" s="22" t="s">
        <v>887</v>
      </c>
      <c r="J14" s="47">
        <v>43608</v>
      </c>
      <c r="K14" s="47" t="s">
        <v>749</v>
      </c>
      <c r="L14" s="22">
        <v>10</v>
      </c>
      <c r="M14" s="22">
        <v>6.7</v>
      </c>
    </row>
    <row r="15" spans="1:14" s="19" customFormat="1" ht="48" thickBot="1" x14ac:dyDescent="0.3">
      <c r="A15" s="22">
        <v>10</v>
      </c>
      <c r="B15" s="157" t="s">
        <v>409</v>
      </c>
      <c r="C15" s="158" t="s">
        <v>410</v>
      </c>
      <c r="D15" s="158" t="s">
        <v>20</v>
      </c>
      <c r="E15" s="36" t="s">
        <v>76</v>
      </c>
      <c r="F15" s="37">
        <v>8</v>
      </c>
      <c r="G15" s="145">
        <v>43783</v>
      </c>
      <c r="H15" s="22" t="s">
        <v>1293</v>
      </c>
      <c r="I15" s="22" t="s">
        <v>1316</v>
      </c>
      <c r="J15" s="47">
        <v>43880</v>
      </c>
      <c r="K15" s="47" t="s">
        <v>749</v>
      </c>
      <c r="L15" s="22">
        <v>10.9</v>
      </c>
      <c r="M15" s="22">
        <v>7.1</v>
      </c>
    </row>
    <row r="16" spans="1:14" s="19" customFormat="1" ht="48" thickBot="1" x14ac:dyDescent="0.3">
      <c r="A16" s="22">
        <v>11</v>
      </c>
      <c r="B16" s="155" t="s">
        <v>411</v>
      </c>
      <c r="C16" s="156" t="s">
        <v>412</v>
      </c>
      <c r="D16" s="156" t="s">
        <v>20</v>
      </c>
      <c r="E16" s="21" t="s">
        <v>77</v>
      </c>
      <c r="F16" s="38">
        <v>6</v>
      </c>
      <c r="G16" s="145">
        <v>43613</v>
      </c>
      <c r="H16" s="22" t="s">
        <v>994</v>
      </c>
      <c r="I16" s="22" t="s">
        <v>993</v>
      </c>
      <c r="J16" s="47">
        <v>43642</v>
      </c>
      <c r="K16" s="22" t="s">
        <v>783</v>
      </c>
      <c r="L16" s="22">
        <v>6.9</v>
      </c>
      <c r="M16" s="22">
        <v>5.5</v>
      </c>
    </row>
    <row r="17" spans="1:13" s="19" customFormat="1" ht="63.75" thickBot="1" x14ac:dyDescent="0.3">
      <c r="A17" s="33">
        <v>12</v>
      </c>
      <c r="B17" s="157" t="s">
        <v>413</v>
      </c>
      <c r="C17" s="158" t="s">
        <v>414</v>
      </c>
      <c r="D17" s="158" t="s">
        <v>20</v>
      </c>
      <c r="E17" s="40" t="s">
        <v>79</v>
      </c>
      <c r="F17" s="41">
        <v>6</v>
      </c>
      <c r="G17" s="47">
        <v>43640</v>
      </c>
      <c r="H17" s="22" t="s">
        <v>1051</v>
      </c>
      <c r="I17" s="22" t="s">
        <v>1052</v>
      </c>
      <c r="J17" s="47">
        <v>43678</v>
      </c>
      <c r="K17" s="47" t="s">
        <v>1053</v>
      </c>
      <c r="L17" s="22">
        <v>7.6</v>
      </c>
      <c r="M17" s="22">
        <v>5.6</v>
      </c>
    </row>
    <row r="18" spans="1:13" s="19" customFormat="1" ht="48" thickBot="1" x14ac:dyDescent="0.3">
      <c r="A18" s="33">
        <v>13</v>
      </c>
      <c r="B18" s="157" t="s">
        <v>415</v>
      </c>
      <c r="C18" s="158" t="s">
        <v>416</v>
      </c>
      <c r="D18" s="158" t="s">
        <v>20</v>
      </c>
      <c r="E18" s="40" t="s">
        <v>80</v>
      </c>
      <c r="F18" s="41">
        <v>6</v>
      </c>
      <c r="G18" s="47">
        <v>43640</v>
      </c>
      <c r="H18" s="22" t="s">
        <v>1054</v>
      </c>
      <c r="I18" s="22" t="s">
        <v>1086</v>
      </c>
      <c r="J18" s="315">
        <v>43724</v>
      </c>
      <c r="K18" s="315" t="s">
        <v>888</v>
      </c>
      <c r="L18" s="22">
        <v>8.9</v>
      </c>
      <c r="M18" s="22">
        <v>4.7</v>
      </c>
    </row>
    <row r="19" spans="1:13" s="19" customFormat="1" ht="48" thickBot="1" x14ac:dyDescent="0.3">
      <c r="A19" s="33">
        <v>14</v>
      </c>
      <c r="B19" s="157" t="s">
        <v>417</v>
      </c>
      <c r="C19" s="158" t="s">
        <v>418</v>
      </c>
      <c r="D19" s="158" t="s">
        <v>20</v>
      </c>
      <c r="E19" s="36" t="s">
        <v>93</v>
      </c>
      <c r="F19" s="37">
        <v>6</v>
      </c>
      <c r="G19" s="47">
        <v>43809</v>
      </c>
      <c r="H19" s="22"/>
      <c r="I19" s="269" t="s">
        <v>1278</v>
      </c>
      <c r="J19" s="344">
        <v>43853</v>
      </c>
      <c r="K19" s="316" t="s">
        <v>888</v>
      </c>
      <c r="L19" s="314">
        <v>5.9</v>
      </c>
      <c r="M19" s="22">
        <v>4.2</v>
      </c>
    </row>
    <row r="20" spans="1:13" ht="15.75" x14ac:dyDescent="0.25">
      <c r="A20" s="420" t="s">
        <v>15</v>
      </c>
      <c r="B20" s="421"/>
      <c r="C20" s="421"/>
      <c r="D20" s="422"/>
      <c r="E20" s="43"/>
      <c r="F20" s="66">
        <f>SUM(F6:F19)</f>
        <v>116</v>
      </c>
      <c r="G20" s="44"/>
      <c r="H20" s="45"/>
      <c r="I20" s="45"/>
      <c r="J20" s="45"/>
      <c r="K20" s="45"/>
      <c r="L20" s="66">
        <f>SUM(L6:L19)</f>
        <v>144.40000000000003</v>
      </c>
      <c r="M20" s="66">
        <f>SUM(M6:M19)</f>
        <v>104.3</v>
      </c>
    </row>
    <row r="21" spans="1:13" ht="16.5" thickBot="1" x14ac:dyDescent="0.3">
      <c r="A21" s="423" t="s">
        <v>16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5"/>
    </row>
    <row r="22" spans="1:13" ht="79.5" thickBot="1" x14ac:dyDescent="0.3">
      <c r="A22" s="33">
        <v>15</v>
      </c>
      <c r="B22" s="155" t="s">
        <v>838</v>
      </c>
      <c r="C22" s="156" t="s">
        <v>839</v>
      </c>
      <c r="D22" s="156" t="s">
        <v>840</v>
      </c>
      <c r="E22" s="36" t="s">
        <v>172</v>
      </c>
      <c r="F22" s="37">
        <v>12</v>
      </c>
      <c r="G22" s="38" t="s">
        <v>874</v>
      </c>
      <c r="H22" s="16" t="s">
        <v>889</v>
      </c>
      <c r="I22" s="16" t="s">
        <v>908</v>
      </c>
      <c r="J22" s="17">
        <v>43616</v>
      </c>
      <c r="K22" s="16" t="s">
        <v>749</v>
      </c>
      <c r="L22" s="18">
        <v>13.8</v>
      </c>
      <c r="M22" s="18">
        <v>11.9</v>
      </c>
    </row>
    <row r="23" spans="1:13" s="26" customFormat="1" ht="48" thickBot="1" x14ac:dyDescent="0.3">
      <c r="A23" s="33">
        <v>16</v>
      </c>
      <c r="B23" s="155" t="s">
        <v>58</v>
      </c>
      <c r="C23" s="156" t="s">
        <v>419</v>
      </c>
      <c r="D23" s="156" t="s">
        <v>420</v>
      </c>
      <c r="E23" s="71" t="s">
        <v>113</v>
      </c>
      <c r="F23" s="72">
        <v>12</v>
      </c>
      <c r="G23" s="25">
        <v>43824</v>
      </c>
      <c r="H23" s="24" t="s">
        <v>1390</v>
      </c>
      <c r="I23" s="24" t="s">
        <v>1391</v>
      </c>
      <c r="J23" s="25"/>
      <c r="K23" s="24"/>
      <c r="L23" s="24">
        <v>15.4</v>
      </c>
      <c r="M23" s="24">
        <v>11.9</v>
      </c>
    </row>
    <row r="24" spans="1:13" s="26" customFormat="1" ht="79.5" thickBot="1" x14ac:dyDescent="0.3">
      <c r="A24" s="21">
        <v>17</v>
      </c>
      <c r="B24" s="155" t="s">
        <v>422</v>
      </c>
      <c r="C24" s="156" t="s">
        <v>421</v>
      </c>
      <c r="D24" s="156" t="s">
        <v>335</v>
      </c>
      <c r="E24" s="84" t="s">
        <v>187</v>
      </c>
      <c r="F24" s="92">
        <v>12</v>
      </c>
      <c r="G24" s="15">
        <v>43726</v>
      </c>
      <c r="H24" s="18" t="s">
        <v>1119</v>
      </c>
      <c r="I24" s="24" t="s">
        <v>1131</v>
      </c>
      <c r="J24" s="25">
        <v>43761</v>
      </c>
      <c r="K24" s="24" t="s">
        <v>749</v>
      </c>
      <c r="L24" s="24">
        <v>15.9</v>
      </c>
      <c r="M24" s="24">
        <v>12.2</v>
      </c>
    </row>
    <row r="25" spans="1:13" s="26" customFormat="1" ht="95.25" thickBot="1" x14ac:dyDescent="0.3">
      <c r="A25" s="21">
        <v>18</v>
      </c>
      <c r="B25" s="155" t="s">
        <v>425</v>
      </c>
      <c r="C25" s="156" t="s">
        <v>423</v>
      </c>
      <c r="D25" s="156" t="s">
        <v>335</v>
      </c>
      <c r="E25" s="62" t="s">
        <v>122</v>
      </c>
      <c r="F25" s="63">
        <v>12</v>
      </c>
      <c r="G25" s="25">
        <v>43746</v>
      </c>
      <c r="H25" s="24" t="s">
        <v>1175</v>
      </c>
      <c r="I25" s="24" t="s">
        <v>1191</v>
      </c>
      <c r="J25" s="25">
        <v>43794</v>
      </c>
      <c r="K25" s="24" t="s">
        <v>749</v>
      </c>
      <c r="L25" s="24">
        <v>14.8</v>
      </c>
      <c r="M25" s="24">
        <v>9.4</v>
      </c>
    </row>
    <row r="26" spans="1:13" s="26" customFormat="1" ht="63.75" thickBot="1" x14ac:dyDescent="0.3">
      <c r="A26" s="21">
        <v>19</v>
      </c>
      <c r="B26" s="157" t="s">
        <v>58</v>
      </c>
      <c r="C26" s="158" t="s">
        <v>424</v>
      </c>
      <c r="D26" s="158" t="s">
        <v>335</v>
      </c>
      <c r="E26" s="36" t="s">
        <v>399</v>
      </c>
      <c r="F26" s="37">
        <v>12</v>
      </c>
      <c r="G26" s="25">
        <v>43804</v>
      </c>
      <c r="H26" s="24" t="s">
        <v>1392</v>
      </c>
      <c r="I26" s="24" t="s">
        <v>1393</v>
      </c>
      <c r="J26" s="25">
        <v>43942</v>
      </c>
      <c r="K26" s="24" t="s">
        <v>1050</v>
      </c>
      <c r="L26" s="24">
        <v>15.2</v>
      </c>
      <c r="M26" s="24">
        <v>11.9</v>
      </c>
    </row>
    <row r="27" spans="1:13" s="26" customFormat="1" ht="16.5" customHeight="1" thickBot="1" x14ac:dyDescent="0.3">
      <c r="A27" s="429" t="s">
        <v>15</v>
      </c>
      <c r="B27" s="430"/>
      <c r="C27" s="430"/>
      <c r="D27" s="430"/>
      <c r="E27" s="430"/>
      <c r="F27" s="61">
        <f>SUM(F22:F26)</f>
        <v>60</v>
      </c>
      <c r="G27" s="28"/>
      <c r="H27" s="27"/>
      <c r="I27" s="27"/>
      <c r="J27" s="28"/>
      <c r="K27" s="27"/>
      <c r="L27" s="61">
        <f>SUM(L22:L26)</f>
        <v>75.100000000000009</v>
      </c>
      <c r="M27" s="61">
        <f>SUM(M22:M26)</f>
        <v>57.3</v>
      </c>
    </row>
    <row r="28" spans="1:13" s="26" customFormat="1" ht="16.5" thickBot="1" x14ac:dyDescent="0.3">
      <c r="A28" s="431" t="s">
        <v>27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</row>
    <row r="29" spans="1:13" s="26" customFormat="1" ht="111" thickBot="1" x14ac:dyDescent="0.3">
      <c r="A29" s="9">
        <v>20</v>
      </c>
      <c r="B29" s="155" t="s">
        <v>58</v>
      </c>
      <c r="C29" s="156" t="s">
        <v>426</v>
      </c>
      <c r="D29" s="156" t="s">
        <v>367</v>
      </c>
      <c r="E29" s="36" t="s">
        <v>55</v>
      </c>
      <c r="F29" s="37">
        <v>5</v>
      </c>
      <c r="G29" s="67">
        <v>43545</v>
      </c>
      <c r="H29" s="23" t="s">
        <v>809</v>
      </c>
      <c r="I29" s="23" t="s">
        <v>835</v>
      </c>
      <c r="J29" s="67">
        <v>43580</v>
      </c>
      <c r="K29" s="23" t="s">
        <v>749</v>
      </c>
      <c r="L29" s="23">
        <v>10.199999999999999</v>
      </c>
      <c r="M29" s="23">
        <v>8.4</v>
      </c>
    </row>
    <row r="30" spans="1:13" s="26" customFormat="1" ht="94.5" customHeight="1" thickBot="1" x14ac:dyDescent="0.3">
      <c r="A30" s="21">
        <v>21</v>
      </c>
      <c r="B30" s="96" t="s">
        <v>58</v>
      </c>
      <c r="C30" s="89" t="s">
        <v>427</v>
      </c>
      <c r="D30" s="89" t="s">
        <v>367</v>
      </c>
      <c r="E30" s="40" t="s">
        <v>236</v>
      </c>
      <c r="F30" s="41">
        <v>5</v>
      </c>
      <c r="G30" s="67">
        <v>43574</v>
      </c>
      <c r="H30" s="23" t="s">
        <v>880</v>
      </c>
      <c r="I30" s="23" t="s">
        <v>941</v>
      </c>
      <c r="J30" s="67">
        <v>43623</v>
      </c>
      <c r="K30" s="23" t="s">
        <v>888</v>
      </c>
      <c r="L30" s="23">
        <v>5.8</v>
      </c>
      <c r="M30" s="23">
        <v>4.5</v>
      </c>
    </row>
    <row r="31" spans="1:13" s="26" customFormat="1" ht="72" customHeight="1" thickBot="1" x14ac:dyDescent="0.3">
      <c r="A31" s="21">
        <v>22</v>
      </c>
      <c r="B31" s="155" t="s">
        <v>428</v>
      </c>
      <c r="C31" s="156" t="s">
        <v>429</v>
      </c>
      <c r="D31" s="156" t="s">
        <v>430</v>
      </c>
      <c r="E31" s="36" t="s">
        <v>251</v>
      </c>
      <c r="F31" s="37">
        <v>10</v>
      </c>
      <c r="G31" s="67">
        <v>43614</v>
      </c>
      <c r="H31" s="23" t="s">
        <v>989</v>
      </c>
      <c r="I31" s="23" t="s">
        <v>1163</v>
      </c>
      <c r="J31" s="67">
        <v>43758</v>
      </c>
      <c r="K31" s="23" t="s">
        <v>749</v>
      </c>
      <c r="L31" s="23">
        <v>18.5</v>
      </c>
      <c r="M31" s="23">
        <v>12.5</v>
      </c>
    </row>
    <row r="32" spans="1:13" s="26" customFormat="1" ht="95.25" thickBot="1" x14ac:dyDescent="0.3">
      <c r="A32" s="49">
        <v>23</v>
      </c>
      <c r="B32" s="155" t="s">
        <v>58</v>
      </c>
      <c r="C32" s="156" t="s">
        <v>431</v>
      </c>
      <c r="D32" s="156" t="s">
        <v>367</v>
      </c>
      <c r="E32" s="40" t="s">
        <v>176</v>
      </c>
      <c r="F32" s="41">
        <v>13</v>
      </c>
      <c r="G32" s="67">
        <v>43574</v>
      </c>
      <c r="H32" s="23" t="s">
        <v>1291</v>
      </c>
      <c r="I32" s="23" t="s">
        <v>1292</v>
      </c>
      <c r="J32" s="67">
        <v>43894</v>
      </c>
      <c r="K32" s="23" t="s">
        <v>1096</v>
      </c>
      <c r="L32" s="23">
        <v>17.7</v>
      </c>
      <c r="M32" s="23">
        <v>14.2</v>
      </c>
    </row>
    <row r="33" spans="1:13" s="26" customFormat="1" ht="111" thickBot="1" x14ac:dyDescent="0.3">
      <c r="A33" s="49">
        <v>24</v>
      </c>
      <c r="B33" s="155" t="s">
        <v>432</v>
      </c>
      <c r="C33" s="156" t="s">
        <v>433</v>
      </c>
      <c r="D33" s="156" t="s">
        <v>434</v>
      </c>
      <c r="E33" s="71" t="s">
        <v>435</v>
      </c>
      <c r="F33" s="72">
        <v>7</v>
      </c>
      <c r="G33" s="67">
        <v>43802</v>
      </c>
      <c r="H33" s="23" t="s">
        <v>1305</v>
      </c>
      <c r="I33" s="23" t="s">
        <v>1306</v>
      </c>
      <c r="J33" s="67">
        <v>43893</v>
      </c>
      <c r="K33" s="23" t="s">
        <v>1328</v>
      </c>
      <c r="L33" s="23">
        <v>13.1</v>
      </c>
      <c r="M33" s="23">
        <v>10.1</v>
      </c>
    </row>
    <row r="34" spans="1:13" s="26" customFormat="1" ht="15.75" x14ac:dyDescent="0.25">
      <c r="A34" s="426" t="s">
        <v>15</v>
      </c>
      <c r="B34" s="427"/>
      <c r="C34" s="427"/>
      <c r="D34" s="428"/>
      <c r="E34" s="29"/>
      <c r="F34" s="57">
        <f>SUM(F29:F33)</f>
        <v>40</v>
      </c>
      <c r="G34" s="68"/>
      <c r="H34" s="69"/>
      <c r="I34" s="69"/>
      <c r="J34" s="68"/>
      <c r="K34" s="69"/>
      <c r="L34" s="57">
        <f>SUM(L29:L33)</f>
        <v>65.3</v>
      </c>
      <c r="M34" s="57">
        <f>SUM(M29:M33)</f>
        <v>49.699999999999996</v>
      </c>
    </row>
    <row r="35" spans="1:13" ht="18.75" x14ac:dyDescent="0.3">
      <c r="F35" s="58">
        <f>F34+F27+F20</f>
        <v>216</v>
      </c>
      <c r="G35" s="59"/>
      <c r="H35" s="59"/>
      <c r="I35" s="59"/>
      <c r="J35" s="59"/>
      <c r="K35" s="59"/>
      <c r="L35" s="58">
        <f>L34+L27+L20</f>
        <v>284.80000000000007</v>
      </c>
      <c r="M35" s="58">
        <f>M34+M27+M20</f>
        <v>211.3</v>
      </c>
    </row>
    <row r="39" spans="1:13" x14ac:dyDescent="0.25">
      <c r="J39" s="32"/>
    </row>
  </sheetData>
  <mergeCells count="7">
    <mergeCell ref="A34:D34"/>
    <mergeCell ref="A1:K1"/>
    <mergeCell ref="A3:M3"/>
    <mergeCell ref="A20:D20"/>
    <mergeCell ref="A21:M21"/>
    <mergeCell ref="A27:E27"/>
    <mergeCell ref="A28:M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6" workbookViewId="0">
      <selection activeCell="E14" sqref="E14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440" t="s">
        <v>317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32.25" thickBot="1" x14ac:dyDescent="0.3">
      <c r="A6" s="90">
        <v>1</v>
      </c>
      <c r="B6" s="155" t="s">
        <v>905</v>
      </c>
      <c r="C6" s="156" t="s">
        <v>370</v>
      </c>
      <c r="D6" s="156" t="s">
        <v>20</v>
      </c>
      <c r="E6" s="36" t="s">
        <v>41</v>
      </c>
      <c r="F6" s="37">
        <v>10</v>
      </c>
      <c r="G6" s="345">
        <v>43580</v>
      </c>
      <c r="H6" s="11" t="s">
        <v>871</v>
      </c>
      <c r="I6" s="12" t="s">
        <v>904</v>
      </c>
      <c r="J6" s="12">
        <v>43613</v>
      </c>
      <c r="K6" s="11" t="s">
        <v>749</v>
      </c>
      <c r="L6" s="11">
        <v>11.3</v>
      </c>
      <c r="M6" s="11">
        <v>7.6</v>
      </c>
    </row>
    <row r="7" spans="1:13" s="19" customFormat="1" ht="32.25" thickBot="1" x14ac:dyDescent="0.3">
      <c r="A7" s="21">
        <v>2</v>
      </c>
      <c r="B7" s="157" t="s">
        <v>371</v>
      </c>
      <c r="C7" s="158" t="s">
        <v>372</v>
      </c>
      <c r="D7" s="158" t="s">
        <v>20</v>
      </c>
      <c r="E7" s="21" t="s">
        <v>45</v>
      </c>
      <c r="F7" s="38">
        <v>8</v>
      </c>
      <c r="G7" s="348">
        <v>43759</v>
      </c>
      <c r="H7" s="22" t="s">
        <v>1233</v>
      </c>
      <c r="I7" s="22" t="s">
        <v>1232</v>
      </c>
      <c r="J7" s="47">
        <v>43488</v>
      </c>
      <c r="K7" s="22" t="s">
        <v>749</v>
      </c>
      <c r="L7" s="22">
        <v>10.199999999999999</v>
      </c>
      <c r="M7" s="22">
        <v>6.8</v>
      </c>
    </row>
    <row r="8" spans="1:13" s="19" customFormat="1" ht="48" thickBot="1" x14ac:dyDescent="0.3">
      <c r="A8" s="22">
        <v>3</v>
      </c>
      <c r="B8" s="157" t="s">
        <v>373</v>
      </c>
      <c r="C8" s="158" t="s">
        <v>374</v>
      </c>
      <c r="D8" s="158" t="s">
        <v>20</v>
      </c>
      <c r="E8" s="21" t="s">
        <v>43</v>
      </c>
      <c r="F8" s="38">
        <v>10</v>
      </c>
      <c r="G8" s="348">
        <v>43760</v>
      </c>
      <c r="H8" s="22" t="s">
        <v>1234</v>
      </c>
      <c r="I8" s="22" t="s">
        <v>1296</v>
      </c>
      <c r="J8" s="47">
        <v>43854</v>
      </c>
      <c r="K8" s="22" t="s">
        <v>749</v>
      </c>
      <c r="L8" s="22">
        <v>12.3</v>
      </c>
      <c r="M8" s="22">
        <v>6.5</v>
      </c>
    </row>
    <row r="9" spans="1:13" s="19" customFormat="1" ht="32.25" thickBot="1" x14ac:dyDescent="0.3">
      <c r="A9" s="22">
        <v>4</v>
      </c>
      <c r="B9" s="157" t="s">
        <v>953</v>
      </c>
      <c r="C9" s="158" t="s">
        <v>375</v>
      </c>
      <c r="D9" s="158" t="s">
        <v>20</v>
      </c>
      <c r="E9" s="36" t="s">
        <v>385</v>
      </c>
      <c r="F9" s="37">
        <v>7.5</v>
      </c>
      <c r="G9" s="348">
        <v>43600</v>
      </c>
      <c r="H9" s="22" t="s">
        <v>957</v>
      </c>
      <c r="I9" s="22" t="s">
        <v>974</v>
      </c>
      <c r="J9" s="47">
        <v>43636</v>
      </c>
      <c r="K9" s="22" t="s">
        <v>749</v>
      </c>
      <c r="L9" s="22">
        <v>9</v>
      </c>
      <c r="M9" s="22">
        <v>6</v>
      </c>
    </row>
    <row r="10" spans="1:13" s="19" customFormat="1" ht="48" thickBot="1" x14ac:dyDescent="0.3">
      <c r="A10" s="22">
        <v>5</v>
      </c>
      <c r="B10" s="157" t="s">
        <v>1310</v>
      </c>
      <c r="C10" s="158" t="s">
        <v>1309</v>
      </c>
      <c r="D10" s="158" t="s">
        <v>20</v>
      </c>
      <c r="E10" s="36" t="s">
        <v>321</v>
      </c>
      <c r="F10" s="37">
        <v>7.5</v>
      </c>
      <c r="G10" s="345">
        <v>43790</v>
      </c>
      <c r="H10" s="22" t="s">
        <v>1307</v>
      </c>
      <c r="I10" s="22" t="s">
        <v>1308</v>
      </c>
      <c r="J10" s="47">
        <v>43880</v>
      </c>
      <c r="K10" s="22" t="s">
        <v>1050</v>
      </c>
      <c r="L10" s="22">
        <v>9.5</v>
      </c>
      <c r="M10" s="22">
        <v>6.5</v>
      </c>
    </row>
    <row r="11" spans="1:13" s="19" customFormat="1" ht="48" thickBot="1" x14ac:dyDescent="0.3">
      <c r="A11" s="22">
        <v>6</v>
      </c>
      <c r="B11" s="157" t="s">
        <v>376</v>
      </c>
      <c r="C11" s="158" t="s">
        <v>377</v>
      </c>
      <c r="D11" s="158" t="s">
        <v>20</v>
      </c>
      <c r="E11" s="21" t="s">
        <v>47</v>
      </c>
      <c r="F11" s="38">
        <v>8</v>
      </c>
      <c r="G11" s="346">
        <v>43605</v>
      </c>
      <c r="H11" s="22" t="s">
        <v>1006</v>
      </c>
      <c r="I11" s="22" t="s">
        <v>1055</v>
      </c>
      <c r="J11" s="47">
        <v>43678</v>
      </c>
      <c r="K11" s="22" t="s">
        <v>749</v>
      </c>
      <c r="L11" s="22">
        <v>10.1</v>
      </c>
      <c r="M11" s="22">
        <v>7.4</v>
      </c>
    </row>
    <row r="12" spans="1:13" s="19" customFormat="1" ht="48" thickBot="1" x14ac:dyDescent="0.3">
      <c r="A12" s="33">
        <v>7</v>
      </c>
      <c r="B12" s="157" t="s">
        <v>378</v>
      </c>
      <c r="C12" s="158" t="s">
        <v>379</v>
      </c>
      <c r="D12" s="158" t="s">
        <v>20</v>
      </c>
      <c r="E12" s="36" t="s">
        <v>48</v>
      </c>
      <c r="F12" s="37">
        <v>10</v>
      </c>
      <c r="G12" s="347" t="s">
        <v>1014</v>
      </c>
      <c r="H12" s="22" t="s">
        <v>1056</v>
      </c>
      <c r="I12" s="22" t="s">
        <v>1057</v>
      </c>
      <c r="J12" s="47">
        <v>43704</v>
      </c>
      <c r="K12" s="22" t="s">
        <v>749</v>
      </c>
      <c r="L12" s="22">
        <v>11.7</v>
      </c>
      <c r="M12" s="22">
        <v>8.4</v>
      </c>
    </row>
    <row r="13" spans="1:13" s="19" customFormat="1" ht="48" thickBot="1" x14ac:dyDescent="0.3">
      <c r="A13" s="33">
        <v>8</v>
      </c>
      <c r="B13" s="157" t="s">
        <v>380</v>
      </c>
      <c r="C13" s="158" t="s">
        <v>381</v>
      </c>
      <c r="D13" s="158" t="s">
        <v>20</v>
      </c>
      <c r="E13" s="36" t="s">
        <v>51</v>
      </c>
      <c r="F13" s="37">
        <v>10</v>
      </c>
      <c r="G13" s="346">
        <v>43633</v>
      </c>
      <c r="H13" s="22" t="s">
        <v>1011</v>
      </c>
      <c r="I13" s="22" t="s">
        <v>1012</v>
      </c>
      <c r="J13" s="47">
        <v>43657</v>
      </c>
      <c r="K13" s="22" t="s">
        <v>749</v>
      </c>
      <c r="L13" s="22">
        <v>13.1</v>
      </c>
      <c r="M13" s="22">
        <v>8.4</v>
      </c>
    </row>
    <row r="14" spans="1:13" s="276" customFormat="1" ht="79.5" thickBot="1" x14ac:dyDescent="0.3">
      <c r="A14" s="356">
        <v>9</v>
      </c>
      <c r="B14" s="260" t="s">
        <v>382</v>
      </c>
      <c r="C14" s="261" t="s">
        <v>383</v>
      </c>
      <c r="D14" s="261" t="s">
        <v>20</v>
      </c>
      <c r="E14" s="356" t="s">
        <v>50</v>
      </c>
      <c r="F14" s="356">
        <v>6</v>
      </c>
      <c r="G14" s="357"/>
      <c r="H14" s="264"/>
      <c r="I14" s="264"/>
      <c r="J14" s="275"/>
      <c r="K14" s="264"/>
      <c r="L14" s="264"/>
      <c r="M14" s="264"/>
    </row>
    <row r="15" spans="1:13" ht="15.75" x14ac:dyDescent="0.25">
      <c r="A15" s="420" t="s">
        <v>15</v>
      </c>
      <c r="B15" s="421"/>
      <c r="C15" s="421"/>
      <c r="D15" s="422"/>
      <c r="E15" s="43"/>
      <c r="F15" s="66">
        <f>SUM(F6:F14)</f>
        <v>77</v>
      </c>
      <c r="G15" s="44"/>
      <c r="H15" s="45"/>
      <c r="I15" s="45"/>
      <c r="J15" s="45"/>
      <c r="K15" s="45"/>
      <c r="L15" s="66">
        <f>SUM(L6:L14)</f>
        <v>87.199999999999989</v>
      </c>
      <c r="M15" s="66">
        <f>SUM(M6:M14)</f>
        <v>57.599999999999994</v>
      </c>
    </row>
    <row r="16" spans="1:13" ht="16.5" thickBot="1" x14ac:dyDescent="0.3">
      <c r="A16" s="423" t="s">
        <v>16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5"/>
    </row>
    <row r="17" spans="1:15" ht="111" thickBot="1" x14ac:dyDescent="0.3">
      <c r="A17" s="22">
        <v>10</v>
      </c>
      <c r="B17" s="82" t="s">
        <v>387</v>
      </c>
      <c r="C17" s="88" t="s">
        <v>386</v>
      </c>
      <c r="D17" s="156" t="s">
        <v>335</v>
      </c>
      <c r="E17" s="21" t="s">
        <v>255</v>
      </c>
      <c r="F17" s="38">
        <v>12</v>
      </c>
      <c r="G17" s="38" t="s">
        <v>918</v>
      </c>
      <c r="H17" s="11" t="s">
        <v>1058</v>
      </c>
      <c r="I17" s="11" t="s">
        <v>1059</v>
      </c>
      <c r="J17" s="12">
        <v>43672</v>
      </c>
      <c r="K17" s="11" t="s">
        <v>749</v>
      </c>
      <c r="L17" s="11">
        <v>13.3</v>
      </c>
      <c r="M17" s="11">
        <v>9.1</v>
      </c>
      <c r="N17" s="110"/>
      <c r="O17" s="110"/>
    </row>
    <row r="18" spans="1:15" s="355" customFormat="1" ht="63.75" thickBot="1" x14ac:dyDescent="0.3">
      <c r="A18" s="264">
        <v>11</v>
      </c>
      <c r="B18" s="351" t="s">
        <v>389</v>
      </c>
      <c r="C18" s="352" t="s">
        <v>388</v>
      </c>
      <c r="D18" s="277" t="s">
        <v>335</v>
      </c>
      <c r="E18" s="273" t="s">
        <v>204</v>
      </c>
      <c r="F18" s="274">
        <v>12</v>
      </c>
      <c r="G18" s="353"/>
      <c r="H18" s="354"/>
      <c r="I18" s="354"/>
      <c r="J18" s="353"/>
      <c r="K18" s="354"/>
      <c r="L18" s="354"/>
      <c r="M18" s="354"/>
    </row>
    <row r="19" spans="1:15" s="26" customFormat="1" ht="16.5" customHeight="1" thickBot="1" x14ac:dyDescent="0.3">
      <c r="A19" s="429" t="s">
        <v>15</v>
      </c>
      <c r="B19" s="430"/>
      <c r="C19" s="430"/>
      <c r="D19" s="430"/>
      <c r="E19" s="430"/>
      <c r="F19" s="61">
        <f>SUM(F17:F18)</f>
        <v>24</v>
      </c>
      <c r="G19" s="28"/>
      <c r="H19" s="27"/>
      <c r="I19" s="27"/>
      <c r="J19" s="28"/>
      <c r="K19" s="27"/>
      <c r="L19" s="61">
        <f>SUM(L17:L18)</f>
        <v>13.3</v>
      </c>
      <c r="M19" s="61">
        <f>SUM(M17:M18)</f>
        <v>9.1</v>
      </c>
    </row>
    <row r="20" spans="1:15" s="26" customFormat="1" ht="16.5" thickBot="1" x14ac:dyDescent="0.3">
      <c r="A20" s="431" t="s">
        <v>27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</row>
    <row r="21" spans="1:15" s="26" customFormat="1" ht="95.25" thickBot="1" x14ac:dyDescent="0.3">
      <c r="A21" s="21">
        <v>12</v>
      </c>
      <c r="B21" s="82" t="s">
        <v>58</v>
      </c>
      <c r="C21" s="207" t="s">
        <v>390</v>
      </c>
      <c r="D21" s="156" t="s">
        <v>367</v>
      </c>
      <c r="E21" s="21" t="s">
        <v>206</v>
      </c>
      <c r="F21" s="21">
        <v>10</v>
      </c>
      <c r="G21" s="95">
        <v>43564</v>
      </c>
      <c r="H21" s="21" t="s">
        <v>865</v>
      </c>
      <c r="I21" s="21" t="s">
        <v>875</v>
      </c>
      <c r="J21" s="95">
        <v>43605</v>
      </c>
      <c r="K21" s="21" t="s">
        <v>888</v>
      </c>
      <c r="L21" s="21">
        <v>15</v>
      </c>
      <c r="M21" s="21">
        <v>11.6</v>
      </c>
    </row>
    <row r="22" spans="1:15" s="26" customFormat="1" ht="95.25" thickBot="1" x14ac:dyDescent="0.3">
      <c r="A22" s="33">
        <v>13</v>
      </c>
      <c r="B22" s="186" t="s">
        <v>391</v>
      </c>
      <c r="C22" s="207" t="s">
        <v>392</v>
      </c>
      <c r="D22" s="156" t="s">
        <v>367</v>
      </c>
      <c r="E22" s="36" t="s">
        <v>64</v>
      </c>
      <c r="F22" s="37">
        <v>10</v>
      </c>
      <c r="G22" s="208">
        <v>43812</v>
      </c>
      <c r="H22" s="23" t="s">
        <v>1311</v>
      </c>
      <c r="I22" s="23" t="s">
        <v>1329</v>
      </c>
      <c r="J22" s="67">
        <v>43893</v>
      </c>
      <c r="K22" s="23" t="s">
        <v>1330</v>
      </c>
      <c r="L22" s="23">
        <v>8.6</v>
      </c>
      <c r="M22" s="23">
        <v>6.2</v>
      </c>
    </row>
    <row r="23" spans="1:15" s="26" customFormat="1" ht="15.75" x14ac:dyDescent="0.25">
      <c r="A23" s="426" t="s">
        <v>15</v>
      </c>
      <c r="B23" s="427"/>
      <c r="C23" s="427"/>
      <c r="D23" s="428"/>
      <c r="E23" s="29"/>
      <c r="F23" s="57">
        <f>SUM(F21:F22)</f>
        <v>20</v>
      </c>
      <c r="G23" s="68"/>
      <c r="H23" s="69"/>
      <c r="I23" s="69"/>
      <c r="J23" s="68"/>
      <c r="K23" s="69"/>
      <c r="L23" s="57">
        <f>SUM(L21:L22)</f>
        <v>23.6</v>
      </c>
      <c r="M23" s="57">
        <f>SUM(M21:M22)</f>
        <v>17.8</v>
      </c>
    </row>
    <row r="24" spans="1:15" ht="18.75" x14ac:dyDescent="0.3">
      <c r="F24" s="58">
        <f>F23+F19+F15</f>
        <v>121</v>
      </c>
      <c r="G24" s="59"/>
      <c r="H24" s="59"/>
      <c r="I24" s="59"/>
      <c r="J24" s="59"/>
      <c r="K24" s="59"/>
      <c r="L24" s="58">
        <f>L15+L19+L23</f>
        <v>124.1</v>
      </c>
      <c r="M24" s="58">
        <f>M15+M19+M23</f>
        <v>84.499999999999986</v>
      </c>
    </row>
    <row r="28" spans="1:15" x14ac:dyDescent="0.25">
      <c r="J28" s="32"/>
    </row>
  </sheetData>
  <mergeCells count="7">
    <mergeCell ref="A23:D23"/>
    <mergeCell ref="A1:K1"/>
    <mergeCell ref="A3:M3"/>
    <mergeCell ref="A15:D15"/>
    <mergeCell ref="A16:M16"/>
    <mergeCell ref="A19:E19"/>
    <mergeCell ref="A20:M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pane xSplit="6" ySplit="5" topLeftCell="G24" activePane="bottomRight" state="frozen"/>
      <selection pane="topRight" activeCell="G1" sqref="G1"/>
      <selection pane="bottomLeft" activeCell="A6" sqref="A6"/>
      <selection pane="bottomRight" activeCell="K13" sqref="K13"/>
    </sheetView>
  </sheetViews>
  <sheetFormatPr defaultRowHeight="15" x14ac:dyDescent="0.25"/>
  <cols>
    <col min="1" max="1" width="5.42578125" style="180" customWidth="1"/>
    <col min="2" max="2" width="19.140625" style="180" customWidth="1"/>
    <col min="3" max="3" width="29.5703125" style="236" customWidth="1"/>
    <col min="4" max="4" width="14.85546875" style="180" customWidth="1"/>
    <col min="5" max="6" width="10.7109375" style="180" customWidth="1"/>
    <col min="7" max="7" width="15.28515625" style="180" customWidth="1"/>
    <col min="8" max="8" width="18" style="180" customWidth="1"/>
    <col min="9" max="9" width="17.5703125" style="180" customWidth="1"/>
    <col min="10" max="10" width="15.28515625" style="180" customWidth="1"/>
    <col min="11" max="11" width="14.7109375" style="180" customWidth="1"/>
    <col min="12" max="12" width="13.7109375" style="180" customWidth="1"/>
    <col min="13" max="13" width="11.85546875" style="180" customWidth="1"/>
    <col min="14" max="16384" width="9.140625" style="180"/>
  </cols>
  <sheetData>
    <row r="1" spans="1:13" ht="25.5" x14ac:dyDescent="0.3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3" ht="26.25" x14ac:dyDescent="0.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3" ht="26.25" x14ac:dyDescent="0.4">
      <c r="A3" s="445" t="s">
        <v>249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ht="15.75" thickBot="1" x14ac:dyDescent="0.3">
      <c r="A4" s="213"/>
      <c r="C4" s="214"/>
      <c r="D4" s="214"/>
      <c r="E4" s="214"/>
      <c r="F4" s="215"/>
    </row>
    <row r="5" spans="1:13" ht="32.25" thickBot="1" x14ac:dyDescent="0.3">
      <c r="A5" s="216" t="s">
        <v>2</v>
      </c>
      <c r="B5" s="217" t="s">
        <v>3</v>
      </c>
      <c r="C5" s="217" t="s">
        <v>4</v>
      </c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17" t="s">
        <v>11</v>
      </c>
      <c r="K5" s="217" t="s">
        <v>12</v>
      </c>
      <c r="L5" s="217" t="s">
        <v>13</v>
      </c>
      <c r="M5" s="217" t="s">
        <v>14</v>
      </c>
    </row>
    <row r="6" spans="1:13" s="168" customFormat="1" ht="48" thickBot="1" x14ac:dyDescent="0.3">
      <c r="A6" s="70">
        <v>1</v>
      </c>
      <c r="B6" s="155" t="s">
        <v>664</v>
      </c>
      <c r="C6" s="156" t="s">
        <v>665</v>
      </c>
      <c r="D6" s="156" t="s">
        <v>20</v>
      </c>
      <c r="E6" s="36" t="s">
        <v>221</v>
      </c>
      <c r="F6" s="37">
        <v>8</v>
      </c>
      <c r="G6" s="249">
        <v>43560</v>
      </c>
      <c r="H6" s="42" t="s">
        <v>815</v>
      </c>
      <c r="I6" s="42" t="s">
        <v>814</v>
      </c>
      <c r="J6" s="167">
        <v>43598</v>
      </c>
      <c r="K6" s="42" t="s">
        <v>749</v>
      </c>
      <c r="L6" s="42">
        <v>17</v>
      </c>
      <c r="M6" s="42">
        <v>11.2</v>
      </c>
    </row>
    <row r="7" spans="1:13" s="172" customFormat="1" ht="32.25" thickBot="1" x14ac:dyDescent="0.3">
      <c r="A7" s="33">
        <v>2</v>
      </c>
      <c r="B7" s="157" t="s">
        <v>760</v>
      </c>
      <c r="C7" s="158" t="s">
        <v>666</v>
      </c>
      <c r="D7" s="158" t="s">
        <v>20</v>
      </c>
      <c r="E7" s="36" t="s">
        <v>224</v>
      </c>
      <c r="F7" s="37">
        <v>7</v>
      </c>
      <c r="G7" s="170">
        <v>43545</v>
      </c>
      <c r="H7" s="171" t="s">
        <v>811</v>
      </c>
      <c r="I7" s="171" t="s">
        <v>837</v>
      </c>
      <c r="J7" s="170"/>
      <c r="K7" s="171" t="s">
        <v>749</v>
      </c>
      <c r="L7" s="171">
        <v>9.3000000000000007</v>
      </c>
      <c r="M7" s="171">
        <v>7.9</v>
      </c>
    </row>
    <row r="8" spans="1:13" s="172" customFormat="1" ht="32.25" thickBot="1" x14ac:dyDescent="0.3">
      <c r="A8" s="33">
        <v>3</v>
      </c>
      <c r="B8" s="157" t="s">
        <v>191</v>
      </c>
      <c r="C8" s="158" t="s">
        <v>667</v>
      </c>
      <c r="D8" s="158" t="s">
        <v>20</v>
      </c>
      <c r="E8" s="36" t="s">
        <v>237</v>
      </c>
      <c r="F8" s="37">
        <v>7</v>
      </c>
      <c r="G8" s="173">
        <v>43549</v>
      </c>
      <c r="H8" s="33" t="s">
        <v>842</v>
      </c>
      <c r="I8" s="33" t="s">
        <v>846</v>
      </c>
      <c r="J8" s="173">
        <v>43593</v>
      </c>
      <c r="K8" s="33" t="s">
        <v>749</v>
      </c>
      <c r="L8" s="33">
        <v>9.4</v>
      </c>
      <c r="M8" s="33">
        <v>7.6</v>
      </c>
    </row>
    <row r="9" spans="1:13" s="172" customFormat="1" ht="48" thickBot="1" x14ac:dyDescent="0.3">
      <c r="A9" s="33">
        <v>4</v>
      </c>
      <c r="B9" s="157" t="s">
        <v>668</v>
      </c>
      <c r="C9" s="158" t="s">
        <v>669</v>
      </c>
      <c r="D9" s="158" t="s">
        <v>20</v>
      </c>
      <c r="E9" s="36" t="s">
        <v>242</v>
      </c>
      <c r="F9" s="37">
        <v>8</v>
      </c>
      <c r="G9" s="173">
        <v>43545</v>
      </c>
      <c r="H9" s="33" t="s">
        <v>841</v>
      </c>
      <c r="I9" s="33" t="s">
        <v>873</v>
      </c>
      <c r="J9" s="173">
        <v>43605</v>
      </c>
      <c r="K9" s="33" t="s">
        <v>749</v>
      </c>
      <c r="L9" s="33">
        <v>12.9</v>
      </c>
      <c r="M9" s="33">
        <v>10.3</v>
      </c>
    </row>
    <row r="10" spans="1:13" s="172" customFormat="1" ht="48" thickBot="1" x14ac:dyDescent="0.3">
      <c r="A10" s="36">
        <v>5</v>
      </c>
      <c r="B10" s="157" t="s">
        <v>670</v>
      </c>
      <c r="C10" s="158" t="s">
        <v>671</v>
      </c>
      <c r="D10" s="158" t="s">
        <v>21</v>
      </c>
      <c r="E10" s="36" t="s">
        <v>241</v>
      </c>
      <c r="F10" s="37">
        <v>6</v>
      </c>
      <c r="G10" s="174">
        <v>43607</v>
      </c>
      <c r="H10" s="33" t="s">
        <v>1060</v>
      </c>
      <c r="I10" s="33" t="s">
        <v>1061</v>
      </c>
      <c r="J10" s="173">
        <v>43678</v>
      </c>
      <c r="K10" s="33" t="s">
        <v>749</v>
      </c>
      <c r="L10" s="33">
        <v>10.3</v>
      </c>
      <c r="M10" s="33">
        <v>7.9</v>
      </c>
    </row>
    <row r="11" spans="1:13" s="172" customFormat="1" ht="32.25" thickBot="1" x14ac:dyDescent="0.3">
      <c r="A11" s="33">
        <v>6</v>
      </c>
      <c r="B11" s="157" t="s">
        <v>672</v>
      </c>
      <c r="C11" s="158" t="s">
        <v>673</v>
      </c>
      <c r="D11" s="158" t="s">
        <v>21</v>
      </c>
      <c r="E11" s="36" t="s">
        <v>243</v>
      </c>
      <c r="F11" s="250">
        <v>7</v>
      </c>
      <c r="G11" s="174">
        <v>43642</v>
      </c>
      <c r="H11" s="33" t="s">
        <v>1062</v>
      </c>
      <c r="I11" s="33" t="s">
        <v>1063</v>
      </c>
      <c r="J11" s="173">
        <v>43686</v>
      </c>
      <c r="K11" s="33" t="s">
        <v>749</v>
      </c>
      <c r="L11" s="33">
        <v>8.6</v>
      </c>
      <c r="M11" s="33">
        <v>6.5</v>
      </c>
    </row>
    <row r="12" spans="1:13" s="172" customFormat="1" ht="63.75" thickBot="1" x14ac:dyDescent="0.3">
      <c r="A12" s="33">
        <v>7</v>
      </c>
      <c r="B12" s="157" t="s">
        <v>674</v>
      </c>
      <c r="C12" s="158" t="s">
        <v>675</v>
      </c>
      <c r="D12" s="158" t="s">
        <v>20</v>
      </c>
      <c r="E12" s="36" t="s">
        <v>246</v>
      </c>
      <c r="F12" s="250">
        <v>8</v>
      </c>
      <c r="G12" s="174">
        <v>43643</v>
      </c>
      <c r="H12" s="33" t="s">
        <v>1064</v>
      </c>
      <c r="I12" s="33" t="s">
        <v>1065</v>
      </c>
      <c r="J12" s="173">
        <v>43697</v>
      </c>
      <c r="K12" s="33" t="s">
        <v>749</v>
      </c>
      <c r="L12" s="33">
        <v>16</v>
      </c>
      <c r="M12" s="33">
        <v>13</v>
      </c>
    </row>
    <row r="13" spans="1:13" s="172" customFormat="1" ht="48" thickBot="1" x14ac:dyDescent="0.3">
      <c r="A13" s="33">
        <v>8</v>
      </c>
      <c r="B13" s="155" t="s">
        <v>676</v>
      </c>
      <c r="C13" s="156" t="s">
        <v>677</v>
      </c>
      <c r="D13" s="156" t="s">
        <v>520</v>
      </c>
      <c r="E13" s="36" t="s">
        <v>244</v>
      </c>
      <c r="F13" s="37">
        <v>7</v>
      </c>
      <c r="G13" s="174">
        <v>43762</v>
      </c>
      <c r="H13" s="33" t="s">
        <v>1284</v>
      </c>
      <c r="I13" s="33" t="s">
        <v>1285</v>
      </c>
      <c r="J13" s="173">
        <v>43880</v>
      </c>
      <c r="K13" s="173" t="s">
        <v>1096</v>
      </c>
      <c r="L13" s="33">
        <v>10.8</v>
      </c>
      <c r="M13" s="33">
        <v>7.6</v>
      </c>
    </row>
    <row r="14" spans="1:13" ht="15.75" x14ac:dyDescent="0.25">
      <c r="A14" s="446" t="s">
        <v>15</v>
      </c>
      <c r="B14" s="447"/>
      <c r="C14" s="447"/>
      <c r="D14" s="448"/>
      <c r="E14" s="176"/>
      <c r="F14" s="177">
        <f>SUM(F6:F13)</f>
        <v>58</v>
      </c>
      <c r="G14" s="178"/>
      <c r="H14" s="179"/>
      <c r="I14" s="179"/>
      <c r="J14" s="179"/>
      <c r="K14" s="179"/>
      <c r="L14" s="177">
        <f>SUM(L6:L13)</f>
        <v>94.3</v>
      </c>
      <c r="M14" s="177">
        <f>SUM(M6:M13)</f>
        <v>72</v>
      </c>
    </row>
    <row r="15" spans="1:13" ht="16.5" thickBot="1" x14ac:dyDescent="0.3">
      <c r="A15" s="449" t="s">
        <v>16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1"/>
    </row>
    <row r="16" spans="1:13" ht="48" thickBot="1" x14ac:dyDescent="0.3">
      <c r="A16" s="33">
        <v>9</v>
      </c>
      <c r="B16" s="155" t="s">
        <v>680</v>
      </c>
      <c r="C16" s="156" t="s">
        <v>678</v>
      </c>
      <c r="D16" s="156" t="s">
        <v>335</v>
      </c>
      <c r="E16" s="36" t="s">
        <v>17</v>
      </c>
      <c r="F16" s="37">
        <v>12</v>
      </c>
      <c r="G16" s="37" t="s">
        <v>735</v>
      </c>
      <c r="H16" s="222" t="s">
        <v>779</v>
      </c>
      <c r="I16" s="222" t="s">
        <v>784</v>
      </c>
      <c r="J16" s="223">
        <v>43574</v>
      </c>
      <c r="K16" s="222" t="s">
        <v>749</v>
      </c>
      <c r="L16" s="171">
        <v>14.1</v>
      </c>
      <c r="M16" s="171">
        <v>10.6</v>
      </c>
    </row>
    <row r="17" spans="1:13" s="185" customFormat="1" ht="32.25" thickBot="1" x14ac:dyDescent="0.3">
      <c r="A17" s="36">
        <v>10</v>
      </c>
      <c r="B17" s="155" t="s">
        <v>681</v>
      </c>
      <c r="C17" s="156" t="s">
        <v>679</v>
      </c>
      <c r="D17" s="156" t="s">
        <v>335</v>
      </c>
      <c r="E17" s="36" t="s">
        <v>216</v>
      </c>
      <c r="F17" s="37">
        <v>12</v>
      </c>
      <c r="G17" s="226">
        <v>43621</v>
      </c>
      <c r="H17" s="225" t="s">
        <v>1066</v>
      </c>
      <c r="I17" s="225" t="s">
        <v>1067</v>
      </c>
      <c r="J17" s="226">
        <v>43675</v>
      </c>
      <c r="K17" s="225" t="s">
        <v>749</v>
      </c>
      <c r="L17" s="225">
        <v>15.5</v>
      </c>
      <c r="M17" s="225">
        <v>12.5</v>
      </c>
    </row>
    <row r="18" spans="1:13" s="185" customFormat="1" ht="48" thickBot="1" x14ac:dyDescent="0.3">
      <c r="A18" s="49">
        <v>11</v>
      </c>
      <c r="B18" s="155" t="s">
        <v>683</v>
      </c>
      <c r="C18" s="156" t="s">
        <v>682</v>
      </c>
      <c r="D18" s="156" t="s">
        <v>335</v>
      </c>
      <c r="E18" s="36" t="s">
        <v>115</v>
      </c>
      <c r="F18" s="36">
        <v>12</v>
      </c>
      <c r="G18" s="170">
        <v>43732</v>
      </c>
      <c r="H18" s="225" t="s">
        <v>1137</v>
      </c>
      <c r="I18" s="225" t="s">
        <v>1166</v>
      </c>
      <c r="J18" s="226">
        <v>43774</v>
      </c>
      <c r="K18" s="225" t="s">
        <v>749</v>
      </c>
      <c r="L18" s="225">
        <v>17.600000000000001</v>
      </c>
      <c r="M18" s="225">
        <v>14</v>
      </c>
    </row>
    <row r="19" spans="1:13" s="185" customFormat="1" ht="16.5" thickBot="1" x14ac:dyDescent="0.3">
      <c r="A19" s="49"/>
      <c r="B19" s="183"/>
      <c r="C19" s="102"/>
      <c r="D19" s="36"/>
      <c r="E19" s="36"/>
      <c r="F19" s="37"/>
      <c r="G19" s="226"/>
      <c r="H19" s="225"/>
      <c r="I19" s="225"/>
      <c r="J19" s="226"/>
      <c r="K19" s="225"/>
      <c r="L19" s="225"/>
      <c r="M19" s="225"/>
    </row>
    <row r="20" spans="1:13" s="185" customFormat="1" ht="16.5" customHeight="1" thickBot="1" x14ac:dyDescent="0.3">
      <c r="A20" s="452" t="s">
        <v>15</v>
      </c>
      <c r="B20" s="453"/>
      <c r="C20" s="453"/>
      <c r="D20" s="453"/>
      <c r="E20" s="453"/>
      <c r="F20" s="228">
        <f>SUM(F16:F19)</f>
        <v>36</v>
      </c>
      <c r="G20" s="229"/>
      <c r="H20" s="230"/>
      <c r="I20" s="230"/>
      <c r="J20" s="229"/>
      <c r="K20" s="230"/>
      <c r="L20" s="228">
        <f>SUM(L16:L19)</f>
        <v>47.2</v>
      </c>
      <c r="M20" s="228">
        <f>SUM(M16:M19)</f>
        <v>37.1</v>
      </c>
    </row>
    <row r="21" spans="1:13" s="185" customFormat="1" ht="16.5" thickBot="1" x14ac:dyDescent="0.3">
      <c r="A21" s="454" t="s">
        <v>27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</row>
    <row r="22" spans="1:13" s="185" customFormat="1" ht="126.75" thickBot="1" x14ac:dyDescent="0.3">
      <c r="A22" s="33">
        <v>12</v>
      </c>
      <c r="B22" s="155" t="s">
        <v>58</v>
      </c>
      <c r="C22" s="156" t="s">
        <v>684</v>
      </c>
      <c r="D22" s="156" t="s">
        <v>62</v>
      </c>
      <c r="E22" s="36" t="s">
        <v>232</v>
      </c>
      <c r="F22" s="37">
        <v>13</v>
      </c>
      <c r="G22" s="184">
        <v>43549</v>
      </c>
      <c r="H22" s="70" t="s">
        <v>844</v>
      </c>
      <c r="I22" s="70" t="s">
        <v>853</v>
      </c>
      <c r="J22" s="184">
        <v>43598</v>
      </c>
      <c r="K22" s="70" t="s">
        <v>888</v>
      </c>
      <c r="L22" s="70">
        <v>14.4</v>
      </c>
      <c r="M22" s="70">
        <v>12</v>
      </c>
    </row>
    <row r="23" spans="1:13" s="185" customFormat="1" ht="95.25" thickBot="1" x14ac:dyDescent="0.3">
      <c r="A23" s="33">
        <v>13</v>
      </c>
      <c r="B23" s="155" t="s">
        <v>58</v>
      </c>
      <c r="C23" s="156" t="s">
        <v>685</v>
      </c>
      <c r="D23" s="156" t="s">
        <v>367</v>
      </c>
      <c r="E23" s="36" t="s">
        <v>86</v>
      </c>
      <c r="F23" s="37">
        <v>11</v>
      </c>
      <c r="G23" s="184">
        <v>43621</v>
      </c>
      <c r="H23" s="70" t="s">
        <v>1068</v>
      </c>
      <c r="I23" s="70" t="s">
        <v>1069</v>
      </c>
      <c r="J23" s="184">
        <v>43673</v>
      </c>
      <c r="K23" s="70" t="s">
        <v>1050</v>
      </c>
      <c r="L23" s="70">
        <v>16.3</v>
      </c>
      <c r="M23" s="70">
        <v>14.5</v>
      </c>
    </row>
    <row r="24" spans="1:13" s="185" customFormat="1" ht="48" thickBot="1" x14ac:dyDescent="0.3">
      <c r="A24" s="33">
        <v>14</v>
      </c>
      <c r="B24" s="155" t="s">
        <v>672</v>
      </c>
      <c r="C24" s="156" t="s">
        <v>260</v>
      </c>
      <c r="D24" s="156" t="s">
        <v>686</v>
      </c>
      <c r="E24" s="36" t="s">
        <v>217</v>
      </c>
      <c r="F24" s="37">
        <v>7</v>
      </c>
      <c r="G24" s="184">
        <v>43721</v>
      </c>
      <c r="H24" s="70" t="s">
        <v>1113</v>
      </c>
      <c r="I24" s="70"/>
      <c r="J24" s="184">
        <v>43742</v>
      </c>
      <c r="K24" s="70"/>
      <c r="L24" s="70">
        <v>7.8</v>
      </c>
      <c r="M24" s="70">
        <v>6.9</v>
      </c>
    </row>
    <row r="25" spans="1:13" s="185" customFormat="1" ht="111" thickBot="1" x14ac:dyDescent="0.3">
      <c r="A25" s="49">
        <v>15</v>
      </c>
      <c r="B25" s="96" t="s">
        <v>687</v>
      </c>
      <c r="C25" s="89" t="s">
        <v>688</v>
      </c>
      <c r="D25" s="89" t="s">
        <v>367</v>
      </c>
      <c r="E25" s="36" t="s">
        <v>233</v>
      </c>
      <c r="F25" s="37">
        <v>11</v>
      </c>
      <c r="G25" s="184">
        <v>43805</v>
      </c>
      <c r="H25" s="70" t="s">
        <v>1242</v>
      </c>
      <c r="I25" s="70" t="s">
        <v>1243</v>
      </c>
      <c r="J25" s="184">
        <v>43839</v>
      </c>
      <c r="K25" s="70" t="s">
        <v>1096</v>
      </c>
      <c r="L25" s="70">
        <v>22.2</v>
      </c>
      <c r="M25" s="70">
        <v>13.5</v>
      </c>
    </row>
    <row r="26" spans="1:13" s="185" customFormat="1" ht="15.75" x14ac:dyDescent="0.25">
      <c r="A26" s="441" t="s">
        <v>15</v>
      </c>
      <c r="B26" s="442"/>
      <c r="C26" s="442"/>
      <c r="D26" s="443"/>
      <c r="E26" s="232"/>
      <c r="F26" s="233">
        <f>SUM(F22:F25)</f>
        <v>42</v>
      </c>
      <c r="G26" s="234"/>
      <c r="H26" s="235"/>
      <c r="I26" s="235"/>
      <c r="J26" s="234"/>
      <c r="K26" s="235"/>
      <c r="L26" s="233">
        <f>SUM(L22:L25)</f>
        <v>60.7</v>
      </c>
      <c r="M26" s="233">
        <f>SUM(M22:M25)</f>
        <v>46.9</v>
      </c>
    </row>
    <row r="27" spans="1:13" ht="18.75" x14ac:dyDescent="0.3">
      <c r="F27" s="237">
        <f>F26+F20+F14</f>
        <v>136</v>
      </c>
      <c r="G27" s="238"/>
      <c r="H27" s="238"/>
      <c r="I27" s="238"/>
      <c r="J27" s="238"/>
      <c r="K27" s="238"/>
      <c r="L27" s="237">
        <f>L14+L20+L26</f>
        <v>202.2</v>
      </c>
      <c r="M27" s="237">
        <f>M14+M20+M26</f>
        <v>156</v>
      </c>
    </row>
    <row r="31" spans="1:13" x14ac:dyDescent="0.25">
      <c r="J31" s="239"/>
    </row>
  </sheetData>
  <mergeCells count="7">
    <mergeCell ref="A26:D26"/>
    <mergeCell ref="A1:K1"/>
    <mergeCell ref="A3:M3"/>
    <mergeCell ref="A14:D14"/>
    <mergeCell ref="A15:M15"/>
    <mergeCell ref="A20:E20"/>
    <mergeCell ref="A21:M21"/>
  </mergeCells>
  <pageMargins left="0.25" right="0.25" top="0.75" bottom="0.75" header="0.3" footer="0.3"/>
  <pageSetup paperSize="9" scale="7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L30" sqref="L30"/>
    </sheetView>
  </sheetViews>
  <sheetFormatPr defaultRowHeight="15" x14ac:dyDescent="0.25"/>
  <cols>
    <col min="1" max="1" width="5.42578125" style="180" customWidth="1"/>
    <col min="2" max="2" width="19.140625" style="180" customWidth="1"/>
    <col min="3" max="3" width="29.5703125" style="236" customWidth="1"/>
    <col min="4" max="4" width="14.85546875" style="180" customWidth="1"/>
    <col min="5" max="6" width="10.7109375" style="180" customWidth="1"/>
    <col min="7" max="7" width="15.28515625" style="180" customWidth="1"/>
    <col min="8" max="8" width="18" style="180" customWidth="1"/>
    <col min="9" max="9" width="17.5703125" style="180" customWidth="1"/>
    <col min="10" max="10" width="15.28515625" style="180" customWidth="1"/>
    <col min="11" max="11" width="14.7109375" style="180" customWidth="1"/>
    <col min="12" max="12" width="13.7109375" style="180" customWidth="1"/>
    <col min="13" max="13" width="11.85546875" style="180" customWidth="1"/>
    <col min="14" max="16384" width="9.140625" style="180"/>
  </cols>
  <sheetData>
    <row r="1" spans="1:13" ht="25.5" x14ac:dyDescent="0.3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3" ht="26.25" x14ac:dyDescent="0.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3" ht="26.25" x14ac:dyDescent="0.4">
      <c r="A3" s="445" t="s">
        <v>310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ht="15.75" thickBot="1" x14ac:dyDescent="0.3">
      <c r="A4" s="213"/>
      <c r="C4" s="214"/>
      <c r="D4" s="214"/>
      <c r="E4" s="214"/>
      <c r="F4" s="215"/>
    </row>
    <row r="5" spans="1:13" ht="32.25" thickBot="1" x14ac:dyDescent="0.3">
      <c r="A5" s="216" t="s">
        <v>2</v>
      </c>
      <c r="B5" s="217" t="s">
        <v>3</v>
      </c>
      <c r="C5" s="217" t="s">
        <v>4</v>
      </c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17" t="s">
        <v>11</v>
      </c>
      <c r="K5" s="217" t="s">
        <v>12</v>
      </c>
      <c r="L5" s="217" t="s">
        <v>13</v>
      </c>
      <c r="M5" s="217" t="s">
        <v>14</v>
      </c>
    </row>
    <row r="6" spans="1:13" ht="16.5" thickBot="1" x14ac:dyDescent="0.3">
      <c r="A6" s="455" t="s">
        <v>16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7"/>
    </row>
    <row r="7" spans="1:13" s="168" customFormat="1" ht="63.75" thickBot="1" x14ac:dyDescent="0.3">
      <c r="A7" s="70">
        <v>1</v>
      </c>
      <c r="B7" s="155" t="s">
        <v>714</v>
      </c>
      <c r="C7" s="156" t="s">
        <v>712</v>
      </c>
      <c r="D7" s="156" t="s">
        <v>506</v>
      </c>
      <c r="E7" s="36" t="s">
        <v>132</v>
      </c>
      <c r="F7" s="37">
        <v>12</v>
      </c>
      <c r="G7" s="249">
        <v>43508</v>
      </c>
      <c r="H7" s="42" t="s">
        <v>745</v>
      </c>
      <c r="I7" s="42" t="s">
        <v>816</v>
      </c>
      <c r="J7" s="167">
        <v>43577</v>
      </c>
      <c r="K7" s="42" t="s">
        <v>749</v>
      </c>
      <c r="L7" s="42">
        <v>14.5</v>
      </c>
      <c r="M7" s="42">
        <v>13</v>
      </c>
    </row>
    <row r="8" spans="1:13" s="172" customFormat="1" ht="48" thickBot="1" x14ac:dyDescent="0.3">
      <c r="A8" s="33">
        <v>2</v>
      </c>
      <c r="B8" s="155" t="s">
        <v>715</v>
      </c>
      <c r="C8" s="156" t="s">
        <v>713</v>
      </c>
      <c r="D8" s="156" t="s">
        <v>506</v>
      </c>
      <c r="E8" s="36" t="s">
        <v>133</v>
      </c>
      <c r="F8" s="37">
        <v>12</v>
      </c>
      <c r="G8" s="170">
        <v>43717</v>
      </c>
      <c r="H8" s="171" t="s">
        <v>1112</v>
      </c>
      <c r="I8" s="171" t="s">
        <v>1111</v>
      </c>
      <c r="J8" s="170" t="s">
        <v>1128</v>
      </c>
      <c r="K8" s="171" t="s">
        <v>749</v>
      </c>
      <c r="L8" s="171">
        <v>12.2</v>
      </c>
      <c r="M8" s="171">
        <v>9.4</v>
      </c>
    </row>
    <row r="9" spans="1:13" s="172" customFormat="1" ht="16.5" thickBot="1" x14ac:dyDescent="0.3">
      <c r="A9" s="33"/>
      <c r="B9" s="155"/>
      <c r="C9" s="156"/>
      <c r="D9" s="156"/>
      <c r="E9" s="36"/>
      <c r="F9" s="37"/>
      <c r="G9" s="170"/>
      <c r="H9" s="171"/>
      <c r="I9" s="171"/>
      <c r="J9" s="170"/>
      <c r="K9" s="171"/>
      <c r="L9" s="171"/>
      <c r="M9" s="171"/>
    </row>
    <row r="10" spans="1:13" s="172" customFormat="1" ht="16.5" thickBot="1" x14ac:dyDescent="0.3">
      <c r="A10" s="33"/>
      <c r="B10" s="155"/>
      <c r="C10" s="156"/>
      <c r="D10" s="156"/>
      <c r="E10" s="36"/>
      <c r="F10" s="37"/>
      <c r="G10" s="170"/>
      <c r="H10" s="171"/>
      <c r="I10" s="171"/>
      <c r="J10" s="170"/>
      <c r="K10" s="171"/>
      <c r="L10" s="171"/>
      <c r="M10" s="171"/>
    </row>
    <row r="11" spans="1:13" s="172" customFormat="1" ht="16.5" thickBot="1" x14ac:dyDescent="0.3">
      <c r="A11" s="33"/>
      <c r="B11" s="155"/>
      <c r="C11" s="156"/>
      <c r="D11" s="156"/>
      <c r="E11" s="36"/>
      <c r="F11" s="37"/>
      <c r="G11" s="170"/>
      <c r="H11" s="171"/>
      <c r="I11" s="171"/>
      <c r="J11" s="170"/>
      <c r="K11" s="171"/>
      <c r="L11" s="171"/>
      <c r="M11" s="171"/>
    </row>
    <row r="12" spans="1:13" s="172" customFormat="1" ht="16.5" thickBot="1" x14ac:dyDescent="0.3">
      <c r="A12" s="33"/>
      <c r="B12" s="155"/>
      <c r="C12" s="156"/>
      <c r="D12" s="156"/>
      <c r="E12" s="36"/>
      <c r="F12" s="37"/>
      <c r="G12" s="170"/>
      <c r="H12" s="171"/>
      <c r="I12" s="171"/>
      <c r="J12" s="170"/>
      <c r="K12" s="171"/>
      <c r="L12" s="171"/>
      <c r="M12" s="171"/>
    </row>
    <row r="13" spans="1:13" s="172" customFormat="1" ht="16.5" thickBot="1" x14ac:dyDescent="0.3">
      <c r="A13" s="33"/>
      <c r="B13" s="155"/>
      <c r="C13" s="156"/>
      <c r="D13" s="156"/>
      <c r="E13" s="36"/>
      <c r="F13" s="37"/>
      <c r="G13" s="170"/>
      <c r="H13" s="171"/>
      <c r="I13" s="171"/>
      <c r="J13" s="170"/>
      <c r="K13" s="171"/>
      <c r="L13" s="171"/>
      <c r="M13" s="171"/>
    </row>
    <row r="14" spans="1:13" s="172" customFormat="1" ht="16.5" thickBot="1" x14ac:dyDescent="0.3">
      <c r="A14" s="33"/>
      <c r="B14" s="155"/>
      <c r="C14" s="156"/>
      <c r="D14" s="156"/>
      <c r="E14" s="36"/>
      <c r="F14" s="37">
        <f>SUM(F7:F13)</f>
        <v>24</v>
      </c>
      <c r="G14" s="170"/>
      <c r="H14" s="171"/>
      <c r="I14" s="171"/>
      <c r="J14" s="170"/>
      <c r="K14" s="171"/>
      <c r="L14" s="171">
        <f>SUM(L7:L13)</f>
        <v>26.7</v>
      </c>
      <c r="M14" s="171">
        <f>SUM(M7:M13)</f>
        <v>22.4</v>
      </c>
    </row>
    <row r="15" spans="1:13" s="172" customFormat="1" ht="16.5" thickBot="1" x14ac:dyDescent="0.3">
      <c r="A15" s="464" t="s">
        <v>283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6"/>
    </row>
    <row r="16" spans="1:13" ht="15.75" thickBot="1" x14ac:dyDescent="0.3"/>
    <row r="17" spans="1:13" s="172" customFormat="1" ht="16.5" thickBot="1" x14ac:dyDescent="0.3">
      <c r="A17" s="33"/>
      <c r="B17" s="97"/>
      <c r="C17" s="166"/>
      <c r="D17" s="35"/>
      <c r="E17" s="36"/>
      <c r="F17" s="37"/>
      <c r="G17" s="173"/>
      <c r="H17" s="33"/>
      <c r="I17" s="33"/>
      <c r="J17" s="173"/>
      <c r="K17" s="33"/>
      <c r="L17" s="33"/>
      <c r="M17" s="33"/>
    </row>
    <row r="18" spans="1:13" s="172" customFormat="1" ht="16.5" thickBot="1" x14ac:dyDescent="0.3">
      <c r="A18" s="36"/>
      <c r="B18" s="169"/>
      <c r="C18" s="166"/>
      <c r="D18" s="36"/>
      <c r="E18" s="36"/>
      <c r="F18" s="37"/>
      <c r="G18" s="175"/>
      <c r="H18" s="33"/>
      <c r="I18" s="33"/>
      <c r="J18" s="173"/>
      <c r="K18" s="33"/>
      <c r="L18" s="33"/>
      <c r="M18" s="33"/>
    </row>
    <row r="19" spans="1:13" s="172" customFormat="1" ht="16.5" thickBot="1" x14ac:dyDescent="0.3">
      <c r="A19" s="33"/>
      <c r="B19" s="169"/>
      <c r="C19" s="166"/>
      <c r="D19" s="36"/>
      <c r="E19" s="36"/>
      <c r="F19" s="250"/>
      <c r="G19" s="175"/>
      <c r="H19" s="33"/>
      <c r="I19" s="33"/>
      <c r="J19" s="173"/>
      <c r="K19" s="33"/>
      <c r="L19" s="33"/>
      <c r="M19" s="33"/>
    </row>
    <row r="20" spans="1:13" s="172" customFormat="1" ht="16.5" thickBot="1" x14ac:dyDescent="0.3">
      <c r="A20" s="33"/>
      <c r="B20" s="169"/>
      <c r="C20" s="166"/>
      <c r="D20" s="36"/>
      <c r="E20" s="36"/>
      <c r="F20" s="250"/>
      <c r="G20" s="175"/>
      <c r="H20" s="33"/>
      <c r="I20" s="33"/>
      <c r="J20" s="173"/>
      <c r="K20" s="33"/>
      <c r="L20" s="33"/>
      <c r="M20" s="33"/>
    </row>
    <row r="21" spans="1:13" ht="16.5" thickBot="1" x14ac:dyDescent="0.3">
      <c r="A21" s="33"/>
      <c r="B21" s="169"/>
      <c r="C21" s="166"/>
      <c r="D21" s="35"/>
      <c r="E21" s="36"/>
      <c r="F21" s="37"/>
      <c r="G21" s="175"/>
      <c r="H21" s="33"/>
      <c r="I21" s="33"/>
      <c r="J21" s="173"/>
      <c r="K21" s="33"/>
      <c r="L21" s="33"/>
      <c r="M21" s="33"/>
    </row>
    <row r="22" spans="1:13" ht="15.75" x14ac:dyDescent="0.25">
      <c r="A22" s="446" t="s">
        <v>15</v>
      </c>
      <c r="B22" s="447"/>
      <c r="C22" s="447"/>
      <c r="D22" s="448"/>
      <c r="E22" s="176"/>
      <c r="F22" s="177"/>
      <c r="G22" s="178"/>
      <c r="H22" s="179"/>
      <c r="I22" s="179"/>
      <c r="J22" s="179"/>
      <c r="K22" s="179"/>
      <c r="L22" s="177">
        <f>SUM(L17:L21)</f>
        <v>0</v>
      </c>
      <c r="M22" s="177">
        <f>SUM(M17:M21)</f>
        <v>0</v>
      </c>
    </row>
    <row r="23" spans="1:13" ht="16.5" thickBot="1" x14ac:dyDescent="0.3">
      <c r="A23" s="449" t="s">
        <v>23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1"/>
    </row>
    <row r="24" spans="1:13" s="185" customFormat="1" ht="16.5" thickBot="1" x14ac:dyDescent="0.3">
      <c r="A24" s="33"/>
      <c r="B24" s="183"/>
      <c r="C24" s="102"/>
      <c r="D24" s="35"/>
      <c r="E24" s="36"/>
      <c r="F24" s="37"/>
      <c r="G24" s="37"/>
      <c r="H24" s="222"/>
      <c r="I24" s="222"/>
      <c r="J24" s="222"/>
      <c r="K24" s="222"/>
      <c r="L24" s="171"/>
      <c r="M24" s="171"/>
    </row>
    <row r="25" spans="1:13" s="185" customFormat="1" ht="79.5" thickBot="1" x14ac:dyDescent="0.3">
      <c r="A25" s="36">
        <v>10</v>
      </c>
      <c r="B25" s="155" t="s">
        <v>716</v>
      </c>
      <c r="C25" s="156" t="s">
        <v>717</v>
      </c>
      <c r="D25" s="156" t="s">
        <v>367</v>
      </c>
      <c r="E25" s="36" t="s">
        <v>19</v>
      </c>
      <c r="F25" s="37">
        <v>14</v>
      </c>
      <c r="G25" s="226">
        <v>43571</v>
      </c>
      <c r="H25" s="225" t="s">
        <v>832</v>
      </c>
      <c r="I25" s="225" t="s">
        <v>845</v>
      </c>
      <c r="J25" s="226">
        <v>43592</v>
      </c>
      <c r="K25" s="225" t="s">
        <v>749</v>
      </c>
      <c r="L25" s="225">
        <v>12.6</v>
      </c>
      <c r="M25" s="225">
        <v>10.199999999999999</v>
      </c>
    </row>
    <row r="26" spans="1:13" s="185" customFormat="1" ht="16.5" thickBot="1" x14ac:dyDescent="0.3">
      <c r="A26" s="49">
        <v>11</v>
      </c>
      <c r="B26" s="101"/>
      <c r="C26" s="102"/>
      <c r="D26" s="35"/>
      <c r="E26" s="36"/>
      <c r="F26" s="36"/>
      <c r="G26" s="226"/>
      <c r="H26" s="225"/>
      <c r="I26" s="225"/>
      <c r="J26" s="226"/>
      <c r="K26" s="225"/>
      <c r="L26" s="225"/>
      <c r="M26" s="225"/>
    </row>
    <row r="27" spans="1:13" s="185" customFormat="1" ht="16.5" customHeight="1" thickBot="1" x14ac:dyDescent="0.3">
      <c r="A27" s="49">
        <v>12</v>
      </c>
      <c r="B27" s="183"/>
      <c r="C27" s="102"/>
      <c r="D27" s="36"/>
      <c r="E27" s="36"/>
      <c r="F27" s="37"/>
      <c r="G27" s="226"/>
      <c r="H27" s="225"/>
      <c r="I27" s="225"/>
      <c r="J27" s="226"/>
      <c r="K27" s="225"/>
      <c r="L27" s="225"/>
      <c r="M27" s="225"/>
    </row>
    <row r="28" spans="1:13" ht="15.75" x14ac:dyDescent="0.25">
      <c r="A28" s="452" t="s">
        <v>15</v>
      </c>
      <c r="B28" s="453"/>
      <c r="C28" s="453"/>
      <c r="D28" s="453"/>
      <c r="E28" s="453"/>
      <c r="F28" s="228">
        <f>SUM(F24:F27)</f>
        <v>14</v>
      </c>
      <c r="G28" s="229"/>
      <c r="H28" s="230"/>
      <c r="I28" s="230"/>
      <c r="J28" s="229"/>
      <c r="K28" s="230"/>
      <c r="L28" s="228">
        <f>SUM(L24:L27)</f>
        <v>12.6</v>
      </c>
      <c r="M28" s="228">
        <f>SUM(M24:M27)</f>
        <v>10.199999999999999</v>
      </c>
    </row>
    <row r="29" spans="1:13" ht="18.75" x14ac:dyDescent="0.3">
      <c r="F29" s="237">
        <f>F28+F22</f>
        <v>14</v>
      </c>
      <c r="G29" s="238"/>
      <c r="H29" s="238"/>
      <c r="I29" s="238"/>
      <c r="J29" s="238"/>
      <c r="K29" s="238"/>
      <c r="L29" s="237">
        <f>L28+L14</f>
        <v>39.299999999999997</v>
      </c>
      <c r="M29" s="237">
        <f>M14+M22+M28</f>
        <v>32.599999999999994</v>
      </c>
    </row>
    <row r="33" spans="10:10" x14ac:dyDescent="0.25">
      <c r="J33" s="239"/>
    </row>
  </sheetData>
  <mergeCells count="7">
    <mergeCell ref="A1:K1"/>
    <mergeCell ref="A3:M3"/>
    <mergeCell ref="A22:D22"/>
    <mergeCell ref="A23:M23"/>
    <mergeCell ref="A28:E28"/>
    <mergeCell ref="A6:M6"/>
    <mergeCell ref="A15:M1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pane xSplit="6" ySplit="5" topLeftCell="G44" activePane="bottomRight" state="frozen"/>
      <selection pane="topRight" activeCell="G1" sqref="G1"/>
      <selection pane="bottomLeft" activeCell="A6" sqref="A6"/>
      <selection pane="bottomRight" activeCell="E42" sqref="E42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7" thickBot="1" x14ac:dyDescent="0.45">
      <c r="A3" s="440" t="s">
        <v>36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 thickBot="1" x14ac:dyDescent="0.3">
      <c r="A4" s="4"/>
      <c r="C4" s="5"/>
      <c r="D4" s="257"/>
      <c r="E4" s="5"/>
      <c r="F4" s="6"/>
    </row>
    <row r="5" spans="1:13" ht="32.25" thickBot="1" x14ac:dyDescent="0.3">
      <c r="A5" s="7" t="s">
        <v>2</v>
      </c>
      <c r="B5" s="8" t="s">
        <v>3</v>
      </c>
      <c r="C5" s="151" t="s">
        <v>4</v>
      </c>
      <c r="D5" s="150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32.25" thickBot="1" x14ac:dyDescent="0.3">
      <c r="A6" s="33">
        <v>1</v>
      </c>
      <c r="B6" s="34" t="s">
        <v>58</v>
      </c>
      <c r="C6" s="91" t="s">
        <v>263</v>
      </c>
      <c r="D6" s="36" t="s">
        <v>264</v>
      </c>
      <c r="E6" s="35" t="s">
        <v>234</v>
      </c>
      <c r="F6" s="37">
        <v>10</v>
      </c>
      <c r="G6" s="37" t="s">
        <v>819</v>
      </c>
      <c r="H6" s="11" t="s">
        <v>817</v>
      </c>
      <c r="I6" s="12" t="s">
        <v>818</v>
      </c>
      <c r="J6" s="12">
        <v>43495</v>
      </c>
      <c r="K6" s="11" t="s">
        <v>749</v>
      </c>
      <c r="L6" s="11">
        <v>15.7</v>
      </c>
      <c r="M6" s="11">
        <v>11.9</v>
      </c>
    </row>
    <row r="7" spans="1:13" s="13" customFormat="1" ht="32.25" thickBot="1" x14ac:dyDescent="0.3">
      <c r="A7" s="77">
        <v>2</v>
      </c>
      <c r="B7" s="78" t="s">
        <v>58</v>
      </c>
      <c r="C7" s="99" t="s">
        <v>718</v>
      </c>
      <c r="D7" s="36" t="s">
        <v>265</v>
      </c>
      <c r="E7" s="42" t="s">
        <v>235</v>
      </c>
      <c r="F7" s="63">
        <v>20</v>
      </c>
      <c r="G7" s="12">
        <v>43517</v>
      </c>
      <c r="H7" s="11" t="s">
        <v>755</v>
      </c>
      <c r="I7" s="11" t="s">
        <v>820</v>
      </c>
      <c r="J7" s="12">
        <v>43559</v>
      </c>
      <c r="K7" s="11" t="s">
        <v>749</v>
      </c>
      <c r="L7" s="11">
        <v>14.2</v>
      </c>
      <c r="M7" s="11">
        <v>11.7</v>
      </c>
    </row>
    <row r="8" spans="1:13" s="13" customFormat="1" ht="32.25" thickBot="1" x14ac:dyDescent="0.3">
      <c r="A8" s="70">
        <v>3</v>
      </c>
      <c r="B8" s="34" t="s">
        <v>58</v>
      </c>
      <c r="C8" s="252" t="s">
        <v>266</v>
      </c>
      <c r="D8" s="21" t="s">
        <v>264</v>
      </c>
      <c r="E8" s="10" t="s">
        <v>234</v>
      </c>
      <c r="F8" s="38">
        <v>10</v>
      </c>
      <c r="G8" s="12">
        <v>43498</v>
      </c>
      <c r="H8" s="11" t="s">
        <v>821</v>
      </c>
      <c r="I8" s="11" t="s">
        <v>822</v>
      </c>
      <c r="J8" s="12">
        <v>43524</v>
      </c>
      <c r="K8" s="11" t="s">
        <v>749</v>
      </c>
      <c r="L8" s="11">
        <v>17.399999999999999</v>
      </c>
      <c r="M8" s="11">
        <v>13.1</v>
      </c>
    </row>
    <row r="9" spans="1:13" ht="32.25" thickBot="1" x14ac:dyDescent="0.3">
      <c r="A9" s="70">
        <v>4</v>
      </c>
      <c r="B9" s="34" t="s">
        <v>58</v>
      </c>
      <c r="C9" s="252" t="s">
        <v>723</v>
      </c>
      <c r="D9" s="21" t="s">
        <v>265</v>
      </c>
      <c r="E9" s="10" t="s">
        <v>89</v>
      </c>
      <c r="F9" s="38">
        <v>15</v>
      </c>
      <c r="G9" s="15">
        <v>43488</v>
      </c>
      <c r="H9" s="16" t="s">
        <v>756</v>
      </c>
      <c r="I9" s="16" t="s">
        <v>757</v>
      </c>
      <c r="J9" s="17">
        <v>43522</v>
      </c>
      <c r="K9" s="16" t="s">
        <v>749</v>
      </c>
      <c r="L9" s="18">
        <v>13.9</v>
      </c>
      <c r="M9" s="18">
        <v>11.7</v>
      </c>
    </row>
    <row r="10" spans="1:13" s="19" customFormat="1" ht="32.25" thickBot="1" x14ac:dyDescent="0.3">
      <c r="A10" s="70">
        <v>5</v>
      </c>
      <c r="B10" s="34" t="s">
        <v>58</v>
      </c>
      <c r="C10" s="252" t="s">
        <v>727</v>
      </c>
      <c r="D10" s="21" t="s">
        <v>265</v>
      </c>
      <c r="E10" s="10" t="s">
        <v>89</v>
      </c>
      <c r="F10" s="38">
        <v>15</v>
      </c>
      <c r="G10" s="15">
        <v>43524</v>
      </c>
      <c r="H10" s="18" t="s">
        <v>758</v>
      </c>
      <c r="I10" s="18" t="s">
        <v>823</v>
      </c>
      <c r="J10" s="15">
        <v>43560</v>
      </c>
      <c r="K10" s="18" t="s">
        <v>749</v>
      </c>
      <c r="L10" s="18">
        <v>18.8</v>
      </c>
      <c r="M10" s="18">
        <v>16.600000000000001</v>
      </c>
    </row>
    <row r="11" spans="1:13" s="19" customFormat="1" ht="32.25" thickBot="1" x14ac:dyDescent="0.3">
      <c r="A11" s="49">
        <v>6</v>
      </c>
      <c r="B11" s="34" t="s">
        <v>58</v>
      </c>
      <c r="C11" s="252" t="s">
        <v>268</v>
      </c>
      <c r="D11" s="21" t="s">
        <v>264</v>
      </c>
      <c r="E11" s="35" t="s">
        <v>234</v>
      </c>
      <c r="F11" s="38">
        <v>10</v>
      </c>
      <c r="G11" s="47">
        <v>43526</v>
      </c>
      <c r="H11" s="22" t="s">
        <v>824</v>
      </c>
      <c r="I11" s="22" t="s">
        <v>825</v>
      </c>
      <c r="J11" s="47">
        <v>43556</v>
      </c>
      <c r="K11" s="22" t="s">
        <v>749</v>
      </c>
      <c r="L11" s="22">
        <v>17.399999999999999</v>
      </c>
      <c r="M11" s="22">
        <v>13.2</v>
      </c>
    </row>
    <row r="12" spans="1:13" s="19" customFormat="1" ht="32.25" thickBot="1" x14ac:dyDescent="0.3">
      <c r="A12" s="33">
        <v>7</v>
      </c>
      <c r="B12" s="54" t="s">
        <v>58</v>
      </c>
      <c r="C12" s="253" t="s">
        <v>271</v>
      </c>
      <c r="D12" s="36" t="s">
        <v>264</v>
      </c>
      <c r="E12" s="35" t="s">
        <v>234</v>
      </c>
      <c r="F12" s="37">
        <v>10</v>
      </c>
      <c r="G12" s="47">
        <v>43562</v>
      </c>
      <c r="H12" s="22" t="s">
        <v>924</v>
      </c>
      <c r="I12" s="22" t="s">
        <v>826</v>
      </c>
      <c r="J12" s="47"/>
      <c r="K12" s="22" t="s">
        <v>749</v>
      </c>
      <c r="L12" s="22">
        <v>16.3</v>
      </c>
      <c r="M12" s="22">
        <v>12.7</v>
      </c>
    </row>
    <row r="13" spans="1:13" s="19" customFormat="1" ht="32.25" thickBot="1" x14ac:dyDescent="0.3">
      <c r="A13" s="33">
        <v>8</v>
      </c>
      <c r="B13" s="54" t="s">
        <v>58</v>
      </c>
      <c r="C13" s="253" t="s">
        <v>726</v>
      </c>
      <c r="D13" s="36" t="s">
        <v>265</v>
      </c>
      <c r="E13" s="35" t="s">
        <v>89</v>
      </c>
      <c r="F13" s="37">
        <v>15</v>
      </c>
      <c r="G13" s="47">
        <v>43609</v>
      </c>
      <c r="H13" s="22"/>
      <c r="I13" s="22" t="s">
        <v>947</v>
      </c>
      <c r="J13" s="47">
        <v>43637</v>
      </c>
      <c r="K13" s="22" t="s">
        <v>1075</v>
      </c>
      <c r="L13" s="22">
        <v>17.8</v>
      </c>
      <c r="M13" s="22">
        <v>15.9</v>
      </c>
    </row>
    <row r="14" spans="1:13" s="19" customFormat="1" ht="32.25" thickBot="1" x14ac:dyDescent="0.3">
      <c r="A14" s="33">
        <v>9</v>
      </c>
      <c r="B14" s="54" t="s">
        <v>58</v>
      </c>
      <c r="C14" s="99" t="s">
        <v>722</v>
      </c>
      <c r="D14" s="36" t="s">
        <v>265</v>
      </c>
      <c r="E14" s="35" t="s">
        <v>235</v>
      </c>
      <c r="F14" s="37">
        <v>20</v>
      </c>
      <c r="G14" s="47"/>
      <c r="H14" s="22"/>
      <c r="I14" s="22" t="s">
        <v>948</v>
      </c>
      <c r="J14" s="47"/>
      <c r="K14" s="22" t="s">
        <v>749</v>
      </c>
      <c r="L14" s="22">
        <v>17.600000000000001</v>
      </c>
      <c r="M14" s="22">
        <v>14.3</v>
      </c>
    </row>
    <row r="15" spans="1:13" s="19" customFormat="1" ht="32.25" thickBot="1" x14ac:dyDescent="0.3">
      <c r="A15" s="21">
        <v>10</v>
      </c>
      <c r="B15" s="54" t="s">
        <v>58</v>
      </c>
      <c r="C15" s="254" t="s">
        <v>272</v>
      </c>
      <c r="D15" s="36" t="s">
        <v>264</v>
      </c>
      <c r="E15" s="35" t="s">
        <v>234</v>
      </c>
      <c r="F15" s="37">
        <v>10</v>
      </c>
      <c r="G15" s="47">
        <v>43592</v>
      </c>
      <c r="H15" s="22" t="s">
        <v>923</v>
      </c>
      <c r="I15" s="22" t="s">
        <v>925</v>
      </c>
      <c r="J15" s="47"/>
      <c r="K15" s="22" t="s">
        <v>749</v>
      </c>
      <c r="L15" s="22">
        <v>17.5</v>
      </c>
      <c r="M15" s="22">
        <v>14.6</v>
      </c>
    </row>
    <row r="16" spans="1:13" s="19" customFormat="1" ht="32.25" thickBot="1" x14ac:dyDescent="0.3">
      <c r="A16" s="21">
        <v>11</v>
      </c>
      <c r="B16" s="54" t="s">
        <v>58</v>
      </c>
      <c r="C16" s="99" t="s">
        <v>721</v>
      </c>
      <c r="D16" s="36" t="s">
        <v>265</v>
      </c>
      <c r="E16" s="35" t="s">
        <v>235</v>
      </c>
      <c r="F16" s="37">
        <v>20</v>
      </c>
      <c r="G16" s="47"/>
      <c r="H16" s="317" t="s">
        <v>1020</v>
      </c>
      <c r="I16" s="317" t="s">
        <v>1104</v>
      </c>
      <c r="J16" s="315">
        <v>43724</v>
      </c>
      <c r="K16" s="317" t="s">
        <v>749</v>
      </c>
      <c r="L16" s="317">
        <v>10.7</v>
      </c>
      <c r="M16" s="317">
        <v>8.8000000000000007</v>
      </c>
    </row>
    <row r="17" spans="1:13" s="19" customFormat="1" ht="32.25" thickBot="1" x14ac:dyDescent="0.3">
      <c r="A17" s="21">
        <v>12</v>
      </c>
      <c r="B17" s="54" t="s">
        <v>58</v>
      </c>
      <c r="C17" s="99" t="s">
        <v>720</v>
      </c>
      <c r="D17" s="36" t="s">
        <v>265</v>
      </c>
      <c r="E17" s="35" t="s">
        <v>235</v>
      </c>
      <c r="F17" s="37">
        <v>20</v>
      </c>
      <c r="G17" s="47">
        <v>43740</v>
      </c>
      <c r="H17" s="22" t="s">
        <v>1123</v>
      </c>
      <c r="I17" s="21" t="s">
        <v>1162</v>
      </c>
      <c r="J17" s="323">
        <v>43763</v>
      </c>
      <c r="K17" s="322" t="s">
        <v>749</v>
      </c>
      <c r="L17" s="326">
        <v>12.7</v>
      </c>
      <c r="M17" s="326">
        <v>10.4</v>
      </c>
    </row>
    <row r="18" spans="1:13" s="19" customFormat="1" ht="32.25" thickBot="1" x14ac:dyDescent="0.3">
      <c r="A18" s="22">
        <v>13</v>
      </c>
      <c r="B18" s="64" t="s">
        <v>58</v>
      </c>
      <c r="C18" s="255" t="s">
        <v>274</v>
      </c>
      <c r="D18" s="21" t="s">
        <v>265</v>
      </c>
      <c r="E18" s="35" t="s">
        <v>234</v>
      </c>
      <c r="F18" s="81">
        <v>10</v>
      </c>
      <c r="G18" s="47">
        <v>43612</v>
      </c>
      <c r="H18" s="14"/>
      <c r="I18" s="14" t="s">
        <v>1105</v>
      </c>
      <c r="J18" s="318"/>
      <c r="K18" s="14"/>
      <c r="L18" s="327">
        <v>15.8</v>
      </c>
      <c r="M18" s="327">
        <v>12.2</v>
      </c>
    </row>
    <row r="19" spans="1:13" s="19" customFormat="1" ht="63.75" thickBot="1" x14ac:dyDescent="0.3">
      <c r="A19" s="22">
        <v>14</v>
      </c>
      <c r="B19" s="64" t="s">
        <v>191</v>
      </c>
      <c r="C19" s="255" t="s">
        <v>275</v>
      </c>
      <c r="D19" s="21" t="s">
        <v>265</v>
      </c>
      <c r="E19" s="79" t="s">
        <v>31</v>
      </c>
      <c r="F19" s="81">
        <v>10</v>
      </c>
      <c r="G19" s="47">
        <v>43556</v>
      </c>
      <c r="H19" s="22" t="s">
        <v>1106</v>
      </c>
      <c r="I19" s="22"/>
      <c r="L19" s="20">
        <v>16.3</v>
      </c>
      <c r="M19" s="20">
        <v>10.6</v>
      </c>
    </row>
    <row r="20" spans="1:13" s="19" customFormat="1" ht="32.25" thickBot="1" x14ac:dyDescent="0.3">
      <c r="A20" s="22">
        <v>15</v>
      </c>
      <c r="B20" s="54" t="s">
        <v>58</v>
      </c>
      <c r="C20" s="328" t="s">
        <v>725</v>
      </c>
      <c r="D20" s="20" t="s">
        <v>265</v>
      </c>
      <c r="E20" s="329" t="s">
        <v>89</v>
      </c>
      <c r="F20" s="330">
        <v>15</v>
      </c>
      <c r="G20" s="48">
        <v>43636</v>
      </c>
      <c r="H20" s="20" t="s">
        <v>1070</v>
      </c>
      <c r="I20" s="20" t="s">
        <v>1071</v>
      </c>
      <c r="J20" s="48">
        <v>43668</v>
      </c>
      <c r="K20" s="20" t="s">
        <v>749</v>
      </c>
      <c r="L20" s="20">
        <v>18.5</v>
      </c>
      <c r="M20" s="20">
        <v>17.2</v>
      </c>
    </row>
    <row r="21" spans="1:13" s="19" customFormat="1" ht="32.25" thickBot="1" x14ac:dyDescent="0.3">
      <c r="A21" s="21">
        <v>16</v>
      </c>
      <c r="B21" s="98" t="s">
        <v>58</v>
      </c>
      <c r="C21" s="331" t="s">
        <v>319</v>
      </c>
      <c r="D21" s="20" t="s">
        <v>264</v>
      </c>
      <c r="E21" s="332" t="s">
        <v>234</v>
      </c>
      <c r="F21" s="333">
        <v>10</v>
      </c>
      <c r="G21" s="48"/>
      <c r="H21" s="20" t="s">
        <v>1019</v>
      </c>
      <c r="I21" s="20" t="s">
        <v>1105</v>
      </c>
      <c r="J21" s="48">
        <v>43748</v>
      </c>
      <c r="K21" s="20" t="s">
        <v>749</v>
      </c>
      <c r="L21" s="20">
        <v>16.899999999999999</v>
      </c>
      <c r="M21" s="20">
        <v>13</v>
      </c>
    </row>
    <row r="22" spans="1:13" s="19" customFormat="1" ht="32.25" thickBot="1" x14ac:dyDescent="0.3">
      <c r="A22" s="21">
        <v>17</v>
      </c>
      <c r="B22" s="98" t="s">
        <v>58</v>
      </c>
      <c r="C22" s="331" t="s">
        <v>320</v>
      </c>
      <c r="D22" s="20" t="s">
        <v>264</v>
      </c>
      <c r="E22" s="332" t="s">
        <v>234</v>
      </c>
      <c r="F22" s="333">
        <v>10</v>
      </c>
      <c r="G22" s="48"/>
      <c r="H22" s="20" t="s">
        <v>1019</v>
      </c>
      <c r="I22" s="20" t="s">
        <v>1105</v>
      </c>
      <c r="J22" s="48">
        <v>43774</v>
      </c>
      <c r="K22" s="20" t="s">
        <v>749</v>
      </c>
      <c r="L22" s="20">
        <v>15.5</v>
      </c>
      <c r="M22" s="20">
        <v>12.5</v>
      </c>
    </row>
    <row r="23" spans="1:13" s="19" customFormat="1" ht="32.25" thickBot="1" x14ac:dyDescent="0.3">
      <c r="A23" s="33">
        <v>18</v>
      </c>
      <c r="B23" s="98" t="s">
        <v>58</v>
      </c>
      <c r="C23" s="256" t="s">
        <v>276</v>
      </c>
      <c r="D23" s="20" t="s">
        <v>277</v>
      </c>
      <c r="E23" s="332" t="s">
        <v>234</v>
      </c>
      <c r="F23" s="333">
        <v>10</v>
      </c>
      <c r="G23" s="48"/>
      <c r="H23" s="20" t="s">
        <v>1019</v>
      </c>
      <c r="I23" s="20" t="s">
        <v>1105</v>
      </c>
      <c r="J23" s="48" t="s">
        <v>1212</v>
      </c>
      <c r="K23" s="20" t="s">
        <v>749</v>
      </c>
      <c r="L23" s="20">
        <v>17.3</v>
      </c>
      <c r="M23" s="20">
        <v>14</v>
      </c>
    </row>
    <row r="24" spans="1:13" s="19" customFormat="1" ht="32.25" thickBot="1" x14ac:dyDescent="0.3">
      <c r="A24" s="33">
        <v>19</v>
      </c>
      <c r="B24" s="98" t="s">
        <v>58</v>
      </c>
      <c r="C24" s="334" t="s">
        <v>719</v>
      </c>
      <c r="D24" s="20" t="s">
        <v>265</v>
      </c>
      <c r="E24" s="335" t="s">
        <v>235</v>
      </c>
      <c r="F24" s="333">
        <v>20</v>
      </c>
      <c r="G24" s="48">
        <v>43761</v>
      </c>
      <c r="H24" s="20" t="s">
        <v>1165</v>
      </c>
      <c r="I24" s="20" t="s">
        <v>1164</v>
      </c>
      <c r="J24" s="48">
        <v>43795</v>
      </c>
      <c r="K24" s="20" t="s">
        <v>1096</v>
      </c>
      <c r="L24" s="20">
        <v>18.7</v>
      </c>
      <c r="M24" s="20">
        <v>15.2</v>
      </c>
    </row>
    <row r="25" spans="1:13" s="19" customFormat="1" ht="32.25" thickBot="1" x14ac:dyDescent="0.3">
      <c r="A25" s="33">
        <v>20</v>
      </c>
      <c r="B25" s="76" t="s">
        <v>58</v>
      </c>
      <c r="C25" s="336" t="s">
        <v>278</v>
      </c>
      <c r="D25" s="337" t="s">
        <v>264</v>
      </c>
      <c r="E25" s="332" t="s">
        <v>234</v>
      </c>
      <c r="F25" s="338">
        <v>10</v>
      </c>
      <c r="G25" s="48"/>
      <c r="H25" s="20" t="s">
        <v>1019</v>
      </c>
      <c r="I25" s="20" t="s">
        <v>1105</v>
      </c>
      <c r="J25" s="48">
        <v>43829</v>
      </c>
      <c r="K25" s="20" t="s">
        <v>1096</v>
      </c>
      <c r="L25" s="20">
        <v>17.399999999999999</v>
      </c>
      <c r="M25" s="20">
        <v>14</v>
      </c>
    </row>
    <row r="26" spans="1:13" s="19" customFormat="1" ht="32.25" thickBot="1" x14ac:dyDescent="0.3">
      <c r="A26" s="33">
        <v>21</v>
      </c>
      <c r="B26" s="76" t="s">
        <v>58</v>
      </c>
      <c r="C26" s="336" t="s">
        <v>724</v>
      </c>
      <c r="D26" s="337" t="s">
        <v>264</v>
      </c>
      <c r="E26" s="339" t="s">
        <v>89</v>
      </c>
      <c r="F26" s="338">
        <v>15</v>
      </c>
      <c r="G26" s="48">
        <v>43728</v>
      </c>
      <c r="H26" s="20" t="s">
        <v>1118</v>
      </c>
      <c r="I26" s="20" t="s">
        <v>1145</v>
      </c>
      <c r="J26" s="48">
        <v>43763</v>
      </c>
      <c r="K26" s="20" t="s">
        <v>1096</v>
      </c>
      <c r="L26" s="20">
        <v>20.9</v>
      </c>
      <c r="M26" s="20">
        <v>18.7</v>
      </c>
    </row>
    <row r="27" spans="1:13" s="19" customFormat="1" ht="32.25" thickBot="1" x14ac:dyDescent="0.3">
      <c r="A27" s="49">
        <v>22</v>
      </c>
      <c r="B27" s="97" t="s">
        <v>58</v>
      </c>
      <c r="C27" s="340" t="s">
        <v>1115</v>
      </c>
      <c r="D27" s="341" t="s">
        <v>264</v>
      </c>
      <c r="E27" s="332" t="s">
        <v>89</v>
      </c>
      <c r="F27" s="342">
        <v>15</v>
      </c>
      <c r="G27" s="48">
        <v>43784</v>
      </c>
      <c r="H27" s="20" t="s">
        <v>1207</v>
      </c>
      <c r="I27" s="20" t="s">
        <v>1206</v>
      </c>
      <c r="J27" s="48">
        <v>43817</v>
      </c>
      <c r="K27" s="20" t="s">
        <v>749</v>
      </c>
      <c r="L27" s="20">
        <v>22.7</v>
      </c>
      <c r="M27" s="20">
        <v>20.100000000000001</v>
      </c>
    </row>
    <row r="28" spans="1:13" s="19" customFormat="1" ht="32.25" thickBot="1" x14ac:dyDescent="0.3">
      <c r="A28" s="49">
        <v>23</v>
      </c>
      <c r="B28" s="97" t="s">
        <v>58</v>
      </c>
      <c r="C28" s="340" t="s">
        <v>282</v>
      </c>
      <c r="D28" s="341" t="s">
        <v>265</v>
      </c>
      <c r="E28" s="332" t="s">
        <v>31</v>
      </c>
      <c r="F28" s="342">
        <v>10</v>
      </c>
      <c r="G28" s="343"/>
      <c r="H28" s="48" t="s">
        <v>1074</v>
      </c>
      <c r="I28" s="20" t="s">
        <v>1081</v>
      </c>
      <c r="J28" s="47">
        <v>43853</v>
      </c>
      <c r="K28" s="22" t="s">
        <v>749</v>
      </c>
      <c r="L28" s="20">
        <v>16</v>
      </c>
      <c r="M28" s="20">
        <v>12.1</v>
      </c>
    </row>
    <row r="29" spans="1:13" s="19" customFormat="1" ht="16.5" thickBot="1" x14ac:dyDescent="0.3">
      <c r="A29" s="471" t="s">
        <v>733</v>
      </c>
      <c r="B29" s="472"/>
      <c r="C29" s="472"/>
      <c r="D29" s="472"/>
      <c r="E29" s="473"/>
      <c r="F29" s="37">
        <f>SUM(F6:F28)</f>
        <v>310</v>
      </c>
      <c r="G29" s="47"/>
      <c r="H29" s="22"/>
      <c r="I29" s="22"/>
      <c r="J29" s="47"/>
      <c r="K29" s="22"/>
      <c r="L29" s="22">
        <f>SUM(L6:L28)</f>
        <v>385.99999999999994</v>
      </c>
      <c r="M29" s="22">
        <f>SUM(M6:M28)</f>
        <v>314.50000000000006</v>
      </c>
    </row>
    <row r="30" spans="1:13" s="19" customFormat="1" ht="16.5" thickBot="1" x14ac:dyDescent="0.3">
      <c r="A30" s="49"/>
      <c r="B30" s="468" t="s">
        <v>16</v>
      </c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70"/>
    </row>
    <row r="31" spans="1:13" s="19" customFormat="1" ht="63.75" thickBot="1" x14ac:dyDescent="0.3">
      <c r="A31" s="49">
        <v>24</v>
      </c>
      <c r="B31" s="186" t="s">
        <v>730</v>
      </c>
      <c r="C31" s="162" t="s">
        <v>731</v>
      </c>
      <c r="D31" s="156" t="s">
        <v>335</v>
      </c>
      <c r="E31" s="36" t="s">
        <v>732</v>
      </c>
      <c r="F31" s="37">
        <v>12</v>
      </c>
      <c r="G31" s="325">
        <v>43753</v>
      </c>
      <c r="H31" s="47" t="s">
        <v>1198</v>
      </c>
      <c r="I31" s="22" t="s">
        <v>1213</v>
      </c>
      <c r="J31" s="47">
        <v>43812</v>
      </c>
      <c r="K31" s="22" t="s">
        <v>749</v>
      </c>
      <c r="L31" s="22">
        <v>17</v>
      </c>
      <c r="M31" s="22">
        <v>16.100000000000001</v>
      </c>
    </row>
    <row r="32" spans="1:13" ht="16.5" thickBot="1" x14ac:dyDescent="0.3">
      <c r="A32" s="49"/>
      <c r="B32" s="52"/>
      <c r="C32" s="53"/>
      <c r="D32" s="36"/>
      <c r="E32" s="36"/>
      <c r="F32" s="37"/>
      <c r="G32" s="47"/>
      <c r="H32" s="20"/>
      <c r="I32" s="20"/>
      <c r="J32" s="48"/>
      <c r="K32" s="20"/>
      <c r="L32" s="22"/>
      <c r="M32" s="22"/>
    </row>
    <row r="33" spans="1:13" ht="16.5" thickBot="1" x14ac:dyDescent="0.3">
      <c r="A33" s="420" t="s">
        <v>15</v>
      </c>
      <c r="B33" s="421"/>
      <c r="C33" s="421"/>
      <c r="D33" s="422"/>
      <c r="E33" s="43"/>
      <c r="F33" s="66">
        <f>SUM(F31:F32)</f>
        <v>12</v>
      </c>
      <c r="G33" s="44"/>
      <c r="H33" s="45"/>
      <c r="I33" s="45"/>
      <c r="J33" s="45"/>
      <c r="K33" s="45"/>
      <c r="L33" s="44">
        <f>SUM(L31)</f>
        <v>17</v>
      </c>
      <c r="M33" s="44">
        <f>SUM(M31:M32)</f>
        <v>16.100000000000001</v>
      </c>
    </row>
    <row r="34" spans="1:13" s="26" customFormat="1" ht="16.5" thickBot="1" x14ac:dyDescent="0.3">
      <c r="A34" s="431" t="s">
        <v>27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</row>
    <row r="35" spans="1:13" s="26" customFormat="1" ht="63.75" thickBot="1" x14ac:dyDescent="0.3">
      <c r="A35" s="70">
        <v>25</v>
      </c>
      <c r="B35" s="100" t="s">
        <v>191</v>
      </c>
      <c r="C35" s="65" t="s">
        <v>267</v>
      </c>
      <c r="D35" s="21" t="s">
        <v>23</v>
      </c>
      <c r="E35" s="21" t="s">
        <v>90</v>
      </c>
      <c r="F35" s="38">
        <v>10</v>
      </c>
      <c r="G35" s="67">
        <v>43528</v>
      </c>
      <c r="H35" s="23" t="s">
        <v>780</v>
      </c>
      <c r="I35" s="23" t="s">
        <v>781</v>
      </c>
      <c r="J35" s="67">
        <v>43570</v>
      </c>
      <c r="K35" s="23" t="s">
        <v>749</v>
      </c>
      <c r="L35" s="23">
        <v>7.8</v>
      </c>
      <c r="M35" s="23">
        <v>6.6</v>
      </c>
    </row>
    <row r="36" spans="1:13" s="26" customFormat="1" ht="63.75" thickBot="1" x14ac:dyDescent="0.3">
      <c r="A36" s="21">
        <v>26</v>
      </c>
      <c r="B36" s="34" t="s">
        <v>269</v>
      </c>
      <c r="C36" s="46" t="s">
        <v>270</v>
      </c>
      <c r="D36" s="36" t="s">
        <v>158</v>
      </c>
      <c r="E36" s="36" t="s">
        <v>193</v>
      </c>
      <c r="F36" s="37">
        <v>10</v>
      </c>
      <c r="G36" s="67">
        <v>43809</v>
      </c>
      <c r="H36" s="23" t="s">
        <v>1299</v>
      </c>
      <c r="I36" s="23" t="s">
        <v>1300</v>
      </c>
      <c r="J36" s="67"/>
      <c r="K36" s="23" t="s">
        <v>1325</v>
      </c>
      <c r="L36" s="23">
        <v>12.1</v>
      </c>
      <c r="M36" s="23">
        <v>10.3</v>
      </c>
    </row>
    <row r="37" spans="1:13" s="26" customFormat="1" ht="48" thickBot="1" x14ac:dyDescent="0.3">
      <c r="A37" s="432">
        <v>27</v>
      </c>
      <c r="B37" s="481" t="s">
        <v>273</v>
      </c>
      <c r="C37" s="46" t="s">
        <v>315</v>
      </c>
      <c r="D37" s="474" t="s">
        <v>23</v>
      </c>
      <c r="E37" s="474" t="s">
        <v>151</v>
      </c>
      <c r="F37" s="477">
        <v>55</v>
      </c>
      <c r="G37" s="67">
        <v>43578</v>
      </c>
      <c r="H37" s="23" t="s">
        <v>916</v>
      </c>
      <c r="I37" s="23" t="s">
        <v>931</v>
      </c>
      <c r="J37" s="67">
        <v>43626</v>
      </c>
      <c r="K37" s="23" t="s">
        <v>888</v>
      </c>
      <c r="L37" s="23">
        <v>15.8</v>
      </c>
      <c r="M37" s="23">
        <v>13</v>
      </c>
    </row>
    <row r="38" spans="1:13" s="26" customFormat="1" ht="48" thickBot="1" x14ac:dyDescent="0.3">
      <c r="A38" s="480"/>
      <c r="B38" s="482"/>
      <c r="C38" s="272" t="s">
        <v>892</v>
      </c>
      <c r="D38" s="475"/>
      <c r="E38" s="475"/>
      <c r="F38" s="478"/>
      <c r="G38" s="67">
        <v>43578</v>
      </c>
      <c r="H38" s="23" t="s">
        <v>913</v>
      </c>
      <c r="I38" s="23" t="s">
        <v>912</v>
      </c>
      <c r="J38" s="67">
        <v>43623</v>
      </c>
      <c r="K38" s="23" t="s">
        <v>888</v>
      </c>
      <c r="L38" s="23">
        <v>16.7</v>
      </c>
      <c r="M38" s="23">
        <v>13.4</v>
      </c>
    </row>
    <row r="39" spans="1:13" s="26" customFormat="1" ht="48" thickBot="1" x14ac:dyDescent="0.3">
      <c r="A39" s="480"/>
      <c r="B39" s="482"/>
      <c r="C39" s="272" t="s">
        <v>893</v>
      </c>
      <c r="D39" s="475"/>
      <c r="E39" s="475"/>
      <c r="F39" s="478"/>
      <c r="G39" s="67">
        <v>43578</v>
      </c>
      <c r="H39" s="23" t="s">
        <v>932</v>
      </c>
      <c r="I39" s="23" t="s">
        <v>933</v>
      </c>
      <c r="J39" s="67">
        <v>43630</v>
      </c>
      <c r="K39" s="23" t="s">
        <v>888</v>
      </c>
      <c r="L39" s="23">
        <v>16.2</v>
      </c>
      <c r="M39" s="23">
        <v>12.4</v>
      </c>
    </row>
    <row r="40" spans="1:13" s="26" customFormat="1" ht="57" customHeight="1" thickBot="1" x14ac:dyDescent="0.3">
      <c r="A40" s="433"/>
      <c r="B40" s="483"/>
      <c r="C40" s="272" t="s">
        <v>894</v>
      </c>
      <c r="D40" s="476"/>
      <c r="E40" s="476"/>
      <c r="F40" s="479"/>
      <c r="G40" s="67">
        <v>43578</v>
      </c>
      <c r="H40" s="23" t="s">
        <v>926</v>
      </c>
      <c r="I40" s="23" t="s">
        <v>934</v>
      </c>
      <c r="J40" s="67">
        <v>43626</v>
      </c>
      <c r="K40" s="23" t="s">
        <v>956</v>
      </c>
      <c r="L40" s="23">
        <v>10.7</v>
      </c>
      <c r="M40" s="23">
        <v>8.1</v>
      </c>
    </row>
    <row r="41" spans="1:13" s="26" customFormat="1" ht="79.5" thickBot="1" x14ac:dyDescent="0.3">
      <c r="A41" s="21">
        <v>28</v>
      </c>
      <c r="B41" s="186" t="s">
        <v>728</v>
      </c>
      <c r="C41" s="162" t="s">
        <v>729</v>
      </c>
      <c r="D41" s="156" t="s">
        <v>367</v>
      </c>
      <c r="E41" s="36" t="s">
        <v>175</v>
      </c>
      <c r="F41" s="37">
        <v>12</v>
      </c>
      <c r="G41" s="67">
        <v>43726</v>
      </c>
      <c r="H41" s="23" t="s">
        <v>1122</v>
      </c>
      <c r="I41" s="23" t="s">
        <v>1130</v>
      </c>
      <c r="J41" s="67">
        <v>43761</v>
      </c>
      <c r="K41" s="23" t="s">
        <v>749</v>
      </c>
      <c r="L41" s="23">
        <v>14.4</v>
      </c>
      <c r="M41" s="23">
        <v>10.199999999999999</v>
      </c>
    </row>
    <row r="42" spans="1:13" s="26" customFormat="1" ht="111" thickBot="1" x14ac:dyDescent="0.3">
      <c r="A42" s="484">
        <v>29</v>
      </c>
      <c r="B42" s="467" t="s">
        <v>273</v>
      </c>
      <c r="C42" s="65" t="s">
        <v>279</v>
      </c>
      <c r="D42" s="36" t="s">
        <v>23</v>
      </c>
      <c r="E42" s="36" t="s">
        <v>197</v>
      </c>
      <c r="F42" s="37">
        <v>15</v>
      </c>
      <c r="G42" s="67">
        <v>43777</v>
      </c>
      <c r="H42" s="23" t="s">
        <v>1188</v>
      </c>
      <c r="I42" s="23" t="s">
        <v>1187</v>
      </c>
      <c r="J42" s="67">
        <v>43794</v>
      </c>
      <c r="K42" s="23" t="s">
        <v>888</v>
      </c>
      <c r="L42" s="23">
        <v>13.5</v>
      </c>
      <c r="M42" s="23">
        <v>10.1</v>
      </c>
    </row>
    <row r="43" spans="1:13" s="26" customFormat="1" ht="111" thickBot="1" x14ac:dyDescent="0.3">
      <c r="A43" s="485"/>
      <c r="B43" s="467"/>
      <c r="C43" s="65" t="s">
        <v>280</v>
      </c>
      <c r="D43" s="36" t="s">
        <v>23</v>
      </c>
      <c r="E43" s="36" t="s">
        <v>197</v>
      </c>
      <c r="F43" s="37">
        <v>15</v>
      </c>
      <c r="G43" s="67">
        <v>43777</v>
      </c>
      <c r="H43" s="23" t="s">
        <v>1179</v>
      </c>
      <c r="I43" s="23" t="s">
        <v>1197</v>
      </c>
      <c r="J43" s="67">
        <v>43790</v>
      </c>
      <c r="K43" s="23" t="s">
        <v>888</v>
      </c>
      <c r="L43" s="23">
        <v>14.9</v>
      </c>
      <c r="M43" s="23">
        <v>11.5</v>
      </c>
    </row>
    <row r="44" spans="1:13" s="26" customFormat="1" ht="111" thickBot="1" x14ac:dyDescent="0.3">
      <c r="A44" s="486"/>
      <c r="B44" s="467"/>
      <c r="C44" s="65" t="s">
        <v>281</v>
      </c>
      <c r="D44" s="36" t="s">
        <v>23</v>
      </c>
      <c r="E44" s="36" t="s">
        <v>197</v>
      </c>
      <c r="F44" s="37">
        <v>20</v>
      </c>
      <c r="G44" s="67">
        <v>43777</v>
      </c>
      <c r="H44" s="23" t="s">
        <v>1189</v>
      </c>
      <c r="I44" s="23" t="s">
        <v>1190</v>
      </c>
      <c r="J44" s="67" t="s">
        <v>1199</v>
      </c>
      <c r="K44" s="23" t="s">
        <v>1158</v>
      </c>
      <c r="L44" s="23">
        <v>14.6</v>
      </c>
      <c r="M44" s="23">
        <v>10.5</v>
      </c>
    </row>
    <row r="45" spans="1:13" s="26" customFormat="1" ht="15.75" x14ac:dyDescent="0.25">
      <c r="A45" s="426" t="s">
        <v>15</v>
      </c>
      <c r="B45" s="427"/>
      <c r="C45" s="427"/>
      <c r="D45" s="428"/>
      <c r="E45" s="29"/>
      <c r="F45" s="57">
        <f>SUM(F34:F44)</f>
        <v>137</v>
      </c>
      <c r="G45" s="68"/>
      <c r="H45" s="69"/>
      <c r="I45" s="69"/>
      <c r="J45" s="68"/>
      <c r="K45" s="69"/>
      <c r="L45" s="69">
        <f>SUM(L35:L44)</f>
        <v>136.70000000000002</v>
      </c>
      <c r="M45" s="69">
        <f>SUM(M35:M44)</f>
        <v>106.1</v>
      </c>
    </row>
    <row r="46" spans="1:13" s="26" customFormat="1" ht="18.75" x14ac:dyDescent="0.3">
      <c r="A46" s="1"/>
      <c r="B46" s="1"/>
      <c r="C46" s="31"/>
      <c r="D46" s="1"/>
      <c r="E46" s="1"/>
      <c r="F46" s="58">
        <f>F33+F45+F29</f>
        <v>459</v>
      </c>
      <c r="G46" s="59"/>
      <c r="H46" s="59"/>
      <c r="I46" s="59"/>
      <c r="J46" s="59"/>
      <c r="K46" s="59"/>
      <c r="L46" s="58">
        <f>L33+L45+L29</f>
        <v>539.69999999999993</v>
      </c>
      <c r="M46" s="58">
        <f>M33+M45+M29</f>
        <v>436.70000000000005</v>
      </c>
    </row>
    <row r="47" spans="1:13" s="26" customFormat="1" x14ac:dyDescent="0.25">
      <c r="A47" s="1"/>
      <c r="B47" s="1"/>
      <c r="C47" s="3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26" customFormat="1" x14ac:dyDescent="0.25">
      <c r="A48" s="1"/>
      <c r="B48" s="1"/>
      <c r="C48" s="3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6" customFormat="1" x14ac:dyDescent="0.25">
      <c r="A49" s="1"/>
      <c r="B49" s="1"/>
      <c r="C49" s="3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6" customFormat="1" x14ac:dyDescent="0.25">
      <c r="A50" s="1"/>
      <c r="B50" s="1"/>
      <c r="C50" s="31"/>
      <c r="D50" s="1"/>
      <c r="E50" s="1"/>
      <c r="F50" s="1"/>
      <c r="G50" s="1"/>
      <c r="H50" s="1"/>
      <c r="I50" s="1"/>
      <c r="J50" s="32"/>
      <c r="K50" s="1"/>
      <c r="L50" s="1"/>
      <c r="M50" s="1"/>
    </row>
    <row r="51" spans="1:13" s="26" customFormat="1" x14ac:dyDescent="0.25">
      <c r="A51" s="1"/>
      <c r="B51" s="1"/>
      <c r="C51" s="3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6" customFormat="1" x14ac:dyDescent="0.25">
      <c r="A52" s="1"/>
      <c r="B52" s="1"/>
      <c r="C52" s="3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6" customFormat="1" x14ac:dyDescent="0.25">
      <c r="A53" s="1"/>
      <c r="B53" s="1"/>
      <c r="C53" s="3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6" customFormat="1" x14ac:dyDescent="0.25">
      <c r="A54" s="1"/>
      <c r="B54" s="1"/>
      <c r="C54" s="3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6" customFormat="1" x14ac:dyDescent="0.25">
      <c r="A55" s="1"/>
      <c r="B55" s="1"/>
      <c r="C55" s="3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6" customFormat="1" x14ac:dyDescent="0.25">
      <c r="A56" s="1"/>
      <c r="B56" s="1"/>
      <c r="C56" s="3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6" customFormat="1" x14ac:dyDescent="0.25">
      <c r="A57" s="1"/>
      <c r="B57" s="1"/>
      <c r="C57" s="3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6" customFormat="1" x14ac:dyDescent="0.25">
      <c r="A58" s="1"/>
      <c r="B58" s="1"/>
      <c r="C58" s="3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6" customFormat="1" x14ac:dyDescent="0.25">
      <c r="A59" s="1"/>
      <c r="B59" s="1"/>
      <c r="C59" s="3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6" customFormat="1" x14ac:dyDescent="0.25">
      <c r="A60" s="1"/>
      <c r="B60" s="1"/>
      <c r="C60" s="3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6" customFormat="1" x14ac:dyDescent="0.25">
      <c r="A61" s="1"/>
      <c r="B61" s="1"/>
      <c r="C61" s="3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6" customFormat="1" x14ac:dyDescent="0.25">
      <c r="A62" s="1"/>
      <c r="B62" s="1"/>
      <c r="C62" s="3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6" customFormat="1" x14ac:dyDescent="0.25">
      <c r="A63" s="1"/>
      <c r="B63" s="1"/>
      <c r="C63" s="3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6" customFormat="1" x14ac:dyDescent="0.25">
      <c r="A64" s="1"/>
      <c r="B64" s="1"/>
      <c r="C64" s="3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6" customFormat="1" x14ac:dyDescent="0.25">
      <c r="A65" s="1"/>
      <c r="B65" s="1"/>
      <c r="C65" s="3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autoFilter ref="A5:M31"/>
  <mergeCells count="14">
    <mergeCell ref="A45:D45"/>
    <mergeCell ref="B42:B44"/>
    <mergeCell ref="A1:K1"/>
    <mergeCell ref="A3:M3"/>
    <mergeCell ref="A33:D33"/>
    <mergeCell ref="A34:M34"/>
    <mergeCell ref="B30:M30"/>
    <mergeCell ref="A29:E29"/>
    <mergeCell ref="D37:D40"/>
    <mergeCell ref="E37:E40"/>
    <mergeCell ref="F37:F40"/>
    <mergeCell ref="A37:A40"/>
    <mergeCell ref="B37:B40"/>
    <mergeCell ref="A42:A44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topLeftCell="A25" workbookViewId="0">
      <selection activeCell="E33" sqref="E33"/>
    </sheetView>
  </sheetViews>
  <sheetFormatPr defaultRowHeight="15" x14ac:dyDescent="0.25"/>
  <cols>
    <col min="1" max="1" width="4.7109375" style="180" customWidth="1"/>
    <col min="2" max="2" width="19.42578125" style="180" customWidth="1"/>
    <col min="3" max="3" width="33.85546875" style="180" customWidth="1"/>
    <col min="4" max="4" width="16.5703125" style="180" customWidth="1"/>
    <col min="5" max="5" width="11" style="180" customWidth="1"/>
    <col min="6" max="6" width="15.42578125" style="180" customWidth="1"/>
    <col min="7" max="7" width="18.140625" style="180" customWidth="1"/>
    <col min="8" max="8" width="14.28515625" style="180" customWidth="1"/>
    <col min="9" max="9" width="13.42578125" style="180" customWidth="1"/>
    <col min="10" max="10" width="14.85546875" style="180" customWidth="1"/>
    <col min="11" max="11" width="13.7109375" style="180" customWidth="1"/>
    <col min="12" max="12" width="14.7109375" style="180" customWidth="1"/>
    <col min="13" max="133" width="9.140625" style="239"/>
    <col min="134" max="16384" width="9.140625" style="180"/>
  </cols>
  <sheetData>
    <row r="1" spans="1:133" ht="22.5" customHeight="1" x14ac:dyDescent="0.25">
      <c r="A1" s="374"/>
      <c r="B1" s="487" t="s">
        <v>302</v>
      </c>
      <c r="C1" s="487"/>
      <c r="D1" s="487"/>
      <c r="E1" s="487"/>
      <c r="F1" s="487"/>
      <c r="G1" s="487"/>
      <c r="H1" s="487"/>
      <c r="I1" s="487"/>
    </row>
    <row r="2" spans="1:133" ht="22.5" x14ac:dyDescent="0.25">
      <c r="A2" s="375"/>
      <c r="B2" s="376"/>
      <c r="C2" s="376"/>
      <c r="D2" s="376"/>
      <c r="E2" s="376"/>
    </row>
    <row r="3" spans="1:133" ht="15.75" thickBot="1" x14ac:dyDescent="0.3">
      <c r="A3" s="488" t="s">
        <v>303</v>
      </c>
      <c r="B3" s="488"/>
      <c r="C3" s="488"/>
    </row>
    <row r="4" spans="1:133" s="168" customFormat="1" ht="34.5" customHeight="1" thickBot="1" x14ac:dyDescent="0.3">
      <c r="A4" s="377" t="s">
        <v>2</v>
      </c>
      <c r="B4" s="378" t="s">
        <v>3</v>
      </c>
      <c r="C4" s="378" t="s">
        <v>4</v>
      </c>
      <c r="D4" s="378" t="s">
        <v>5</v>
      </c>
      <c r="E4" s="378" t="s">
        <v>6</v>
      </c>
      <c r="F4" s="378" t="s">
        <v>8</v>
      </c>
      <c r="G4" s="378" t="s">
        <v>9</v>
      </c>
      <c r="H4" s="378" t="s">
        <v>10</v>
      </c>
      <c r="I4" s="378" t="s">
        <v>11</v>
      </c>
      <c r="J4" s="378" t="s">
        <v>12</v>
      </c>
      <c r="K4" s="378" t="s">
        <v>13</v>
      </c>
      <c r="L4" s="379" t="s">
        <v>304</v>
      </c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0"/>
      <c r="CO4" s="380"/>
      <c r="CP4" s="380"/>
      <c r="CQ4" s="380"/>
      <c r="CR4" s="380"/>
      <c r="CS4" s="380"/>
      <c r="CT4" s="380"/>
      <c r="CU4" s="380"/>
      <c r="CV4" s="380"/>
      <c r="CW4" s="380"/>
      <c r="CX4" s="380"/>
      <c r="CY4" s="380"/>
      <c r="CZ4" s="380"/>
      <c r="DA4" s="380"/>
      <c r="DB4" s="380"/>
      <c r="DC4" s="380"/>
      <c r="DD4" s="380"/>
      <c r="DE4" s="380"/>
      <c r="DF4" s="380"/>
      <c r="DG4" s="380"/>
      <c r="DH4" s="380"/>
      <c r="DI4" s="380"/>
      <c r="DJ4" s="380"/>
      <c r="DK4" s="380"/>
      <c r="DL4" s="380"/>
      <c r="DM4" s="380"/>
      <c r="DN4" s="380"/>
      <c r="DO4" s="380"/>
      <c r="DP4" s="380"/>
      <c r="DQ4" s="380"/>
      <c r="DR4" s="380"/>
      <c r="DS4" s="380"/>
      <c r="DT4" s="380"/>
      <c r="DU4" s="380"/>
      <c r="DV4" s="380"/>
      <c r="DW4" s="380"/>
      <c r="DX4" s="380"/>
      <c r="DY4" s="380"/>
      <c r="DZ4" s="380"/>
      <c r="EA4" s="380"/>
      <c r="EB4" s="380"/>
      <c r="EC4" s="380"/>
    </row>
    <row r="5" spans="1:133" ht="70.5" customHeight="1" thickBot="1" x14ac:dyDescent="0.3">
      <c r="A5" s="289">
        <v>1</v>
      </c>
      <c r="B5" s="36" t="s">
        <v>740</v>
      </c>
      <c r="C5" s="36" t="s">
        <v>741</v>
      </c>
      <c r="D5" s="36" t="s">
        <v>742</v>
      </c>
      <c r="E5" s="290" t="s">
        <v>743</v>
      </c>
      <c r="F5" s="291">
        <v>43525</v>
      </c>
      <c r="G5" s="292" t="s">
        <v>763</v>
      </c>
      <c r="H5" s="293" t="s">
        <v>782</v>
      </c>
      <c r="I5" s="294">
        <v>43563</v>
      </c>
      <c r="J5" s="291" t="s">
        <v>749</v>
      </c>
      <c r="K5" s="295">
        <v>13.3</v>
      </c>
      <c r="L5" s="296">
        <v>12</v>
      </c>
    </row>
    <row r="6" spans="1:133" ht="83.25" customHeight="1" thickBot="1" x14ac:dyDescent="0.3">
      <c r="A6" s="289">
        <v>2</v>
      </c>
      <c r="B6" s="364" t="s">
        <v>765</v>
      </c>
      <c r="C6" s="364" t="s">
        <v>766</v>
      </c>
      <c r="D6" s="364" t="s">
        <v>742</v>
      </c>
      <c r="E6" s="290" t="s">
        <v>743</v>
      </c>
      <c r="F6" s="297">
        <v>43551</v>
      </c>
      <c r="G6" s="298" t="s">
        <v>807</v>
      </c>
      <c r="H6" s="299" t="s">
        <v>834</v>
      </c>
      <c r="I6" s="297">
        <v>43598</v>
      </c>
      <c r="J6" s="297" t="s">
        <v>775</v>
      </c>
      <c r="K6" s="300">
        <v>12</v>
      </c>
      <c r="L6" s="301">
        <v>9</v>
      </c>
    </row>
    <row r="7" spans="1:133" s="172" customFormat="1" ht="63.75" thickBot="1" x14ac:dyDescent="0.3">
      <c r="A7" s="33">
        <v>3</v>
      </c>
      <c r="B7" s="259" t="s">
        <v>764</v>
      </c>
      <c r="C7" s="166" t="s">
        <v>897</v>
      </c>
      <c r="D7" s="35" t="s">
        <v>896</v>
      </c>
      <c r="E7" s="36" t="s">
        <v>898</v>
      </c>
      <c r="F7" s="173">
        <v>43551</v>
      </c>
      <c r="G7" s="33" t="s">
        <v>899</v>
      </c>
      <c r="H7" s="33" t="s">
        <v>900</v>
      </c>
      <c r="I7" s="173">
        <v>43551</v>
      </c>
      <c r="J7" s="173" t="s">
        <v>1096</v>
      </c>
      <c r="K7" s="33">
        <v>2.7</v>
      </c>
      <c r="L7" s="33">
        <v>1.5</v>
      </c>
      <c r="M7" s="33"/>
    </row>
    <row r="8" spans="1:133" ht="51.75" customHeight="1" thickBot="1" x14ac:dyDescent="0.3">
      <c r="A8" s="289">
        <v>3</v>
      </c>
      <c r="B8" s="364" t="s">
        <v>772</v>
      </c>
      <c r="C8" s="364" t="s">
        <v>773</v>
      </c>
      <c r="D8" s="364" t="s">
        <v>742</v>
      </c>
      <c r="E8" s="290" t="s">
        <v>774</v>
      </c>
      <c r="F8" s="297">
        <v>43557</v>
      </c>
      <c r="G8" s="298" t="s">
        <v>798</v>
      </c>
      <c r="H8" s="299" t="s">
        <v>810</v>
      </c>
      <c r="I8" s="302">
        <v>43620</v>
      </c>
      <c r="J8" s="297" t="s">
        <v>749</v>
      </c>
      <c r="K8" s="300">
        <v>19.3</v>
      </c>
      <c r="L8" s="301">
        <v>14.2</v>
      </c>
    </row>
    <row r="9" spans="1:133" ht="51.75" customHeight="1" thickBot="1" x14ac:dyDescent="0.3">
      <c r="A9" s="289">
        <v>4</v>
      </c>
      <c r="B9" s="364" t="s">
        <v>790</v>
      </c>
      <c r="C9" s="364" t="s">
        <v>791</v>
      </c>
      <c r="D9" s="364" t="s">
        <v>792</v>
      </c>
      <c r="E9" s="290" t="s">
        <v>743</v>
      </c>
      <c r="F9" s="297">
        <v>43563</v>
      </c>
      <c r="G9" s="298" t="s">
        <v>793</v>
      </c>
      <c r="H9" s="299" t="s">
        <v>794</v>
      </c>
      <c r="I9" s="297"/>
      <c r="J9" s="297"/>
      <c r="K9" s="300"/>
      <c r="L9" s="301"/>
    </row>
    <row r="10" spans="1:133" ht="80.25" customHeight="1" thickBot="1" x14ac:dyDescent="0.3">
      <c r="A10" s="289">
        <v>5</v>
      </c>
      <c r="B10" s="364" t="s">
        <v>827</v>
      </c>
      <c r="C10" s="364" t="s">
        <v>828</v>
      </c>
      <c r="D10" s="364" t="s">
        <v>829</v>
      </c>
      <c r="E10" s="290" t="s">
        <v>830</v>
      </c>
      <c r="F10" s="303">
        <v>43565</v>
      </c>
      <c r="G10" s="298" t="s">
        <v>831</v>
      </c>
      <c r="H10" s="299" t="s">
        <v>949</v>
      </c>
      <c r="I10" s="297">
        <v>43596</v>
      </c>
      <c r="J10" s="297" t="s">
        <v>749</v>
      </c>
      <c r="K10" s="300">
        <v>6.5</v>
      </c>
      <c r="L10" s="301">
        <v>5.7</v>
      </c>
    </row>
    <row r="11" spans="1:133" ht="51.75" customHeight="1" thickBot="1" x14ac:dyDescent="0.3">
      <c r="A11" s="289">
        <v>6</v>
      </c>
      <c r="B11" s="364" t="s">
        <v>850</v>
      </c>
      <c r="C11" s="364" t="s">
        <v>851</v>
      </c>
      <c r="D11" s="364" t="s">
        <v>20</v>
      </c>
      <c r="E11" s="290" t="s">
        <v>743</v>
      </c>
      <c r="F11" s="297">
        <v>43585</v>
      </c>
      <c r="G11" s="298" t="s">
        <v>939</v>
      </c>
      <c r="H11" s="299" t="s">
        <v>940</v>
      </c>
      <c r="I11" s="297"/>
      <c r="J11" s="297" t="s">
        <v>783</v>
      </c>
      <c r="K11" s="300">
        <v>7.1</v>
      </c>
      <c r="L11" s="301">
        <v>5</v>
      </c>
    </row>
    <row r="12" spans="1:133" ht="51.75" customHeight="1" thickBot="1" x14ac:dyDescent="0.3">
      <c r="A12" s="289">
        <v>7</v>
      </c>
      <c r="B12" s="364" t="s">
        <v>861</v>
      </c>
      <c r="C12" s="364" t="s">
        <v>862</v>
      </c>
      <c r="D12" s="364" t="s">
        <v>863</v>
      </c>
      <c r="E12" s="290" t="s">
        <v>774</v>
      </c>
      <c r="F12" s="297">
        <v>43598</v>
      </c>
      <c r="G12" s="298" t="s">
        <v>881</v>
      </c>
      <c r="H12" s="299" t="s">
        <v>903</v>
      </c>
      <c r="I12" s="297">
        <v>43613</v>
      </c>
      <c r="J12" s="304" t="s">
        <v>749</v>
      </c>
      <c r="K12" s="300">
        <v>3.1</v>
      </c>
      <c r="L12" s="301">
        <v>2</v>
      </c>
    </row>
    <row r="13" spans="1:133" ht="51.75" customHeight="1" thickBot="1" x14ac:dyDescent="0.3">
      <c r="A13" s="289">
        <v>8</v>
      </c>
      <c r="B13" s="364" t="s">
        <v>909</v>
      </c>
      <c r="C13" s="364" t="s">
        <v>910</v>
      </c>
      <c r="D13" s="364" t="s">
        <v>20</v>
      </c>
      <c r="E13" s="290" t="s">
        <v>911</v>
      </c>
      <c r="F13" s="297">
        <v>43613</v>
      </c>
      <c r="G13" s="298" t="s">
        <v>927</v>
      </c>
      <c r="H13" s="299" t="s">
        <v>928</v>
      </c>
      <c r="I13" s="297"/>
      <c r="J13" s="297" t="s">
        <v>783</v>
      </c>
      <c r="K13" s="300">
        <v>13.1</v>
      </c>
      <c r="L13" s="301">
        <v>9.4</v>
      </c>
    </row>
    <row r="14" spans="1:133" ht="51.75" customHeight="1" thickBot="1" x14ac:dyDescent="0.3">
      <c r="A14" s="289">
        <v>9</v>
      </c>
      <c r="B14" s="305" t="s">
        <v>960</v>
      </c>
      <c r="C14" s="306" t="s">
        <v>961</v>
      </c>
      <c r="D14" s="290"/>
      <c r="E14" s="290" t="s">
        <v>830</v>
      </c>
      <c r="F14" s="297">
        <v>43626</v>
      </c>
      <c r="G14" s="298"/>
      <c r="H14" s="299" t="s">
        <v>955</v>
      </c>
      <c r="I14" s="297">
        <v>43630</v>
      </c>
      <c r="J14" s="304" t="s">
        <v>749</v>
      </c>
      <c r="K14" s="300">
        <v>7.6</v>
      </c>
      <c r="L14" s="301">
        <v>5.7</v>
      </c>
    </row>
    <row r="15" spans="1:133" ht="51.75" customHeight="1" thickBot="1" x14ac:dyDescent="0.3">
      <c r="A15" s="289">
        <v>10</v>
      </c>
      <c r="B15" s="305" t="s">
        <v>971</v>
      </c>
      <c r="C15" s="306" t="s">
        <v>972</v>
      </c>
      <c r="D15" s="290" t="s">
        <v>973</v>
      </c>
      <c r="E15" s="290" t="s">
        <v>830</v>
      </c>
      <c r="F15" s="297">
        <v>43630</v>
      </c>
      <c r="G15" s="298" t="s">
        <v>986</v>
      </c>
      <c r="H15" s="299" t="s">
        <v>987</v>
      </c>
      <c r="I15" s="297" t="s">
        <v>1107</v>
      </c>
      <c r="J15" s="304" t="s">
        <v>775</v>
      </c>
      <c r="K15" s="300">
        <v>9.3000000000000007</v>
      </c>
      <c r="L15" s="301">
        <v>6.6</v>
      </c>
    </row>
    <row r="16" spans="1:133" ht="77.25" customHeight="1" thickBot="1" x14ac:dyDescent="0.3">
      <c r="A16" s="289">
        <v>11</v>
      </c>
      <c r="B16" s="305" t="s">
        <v>978</v>
      </c>
      <c r="C16" s="306" t="s">
        <v>979</v>
      </c>
      <c r="D16" s="290" t="s">
        <v>20</v>
      </c>
      <c r="E16" s="290" t="s">
        <v>830</v>
      </c>
      <c r="F16" s="297">
        <v>43630</v>
      </c>
      <c r="G16" s="298" t="s">
        <v>988</v>
      </c>
      <c r="H16" s="307" t="s">
        <v>995</v>
      </c>
      <c r="I16" s="297">
        <v>43644</v>
      </c>
      <c r="J16" s="304" t="s">
        <v>775</v>
      </c>
      <c r="K16" s="300">
        <v>7.1</v>
      </c>
      <c r="L16" s="301">
        <v>5.0999999999999996</v>
      </c>
    </row>
    <row r="17" spans="1:133" ht="51.75" customHeight="1" thickBot="1" x14ac:dyDescent="0.3">
      <c r="A17" s="289">
        <v>12</v>
      </c>
      <c r="B17" s="305" t="s">
        <v>1004</v>
      </c>
      <c r="C17" s="306" t="s">
        <v>1022</v>
      </c>
      <c r="D17" s="290" t="s">
        <v>973</v>
      </c>
      <c r="E17" s="290" t="s">
        <v>743</v>
      </c>
      <c r="F17" s="297">
        <v>43644</v>
      </c>
      <c r="G17" s="308" t="s">
        <v>1023</v>
      </c>
      <c r="H17" s="309" t="s">
        <v>1024</v>
      </c>
      <c r="I17" s="297">
        <v>43718</v>
      </c>
      <c r="J17" s="304" t="s">
        <v>749</v>
      </c>
      <c r="K17" s="300">
        <v>36.9</v>
      </c>
      <c r="L17" s="301">
        <v>30.5</v>
      </c>
    </row>
    <row r="18" spans="1:133" ht="81" customHeight="1" thickBot="1" x14ac:dyDescent="0.3">
      <c r="A18" s="310">
        <v>13</v>
      </c>
      <c r="B18" s="305" t="s">
        <v>1072</v>
      </c>
      <c r="C18" s="306" t="s">
        <v>1073</v>
      </c>
      <c r="D18" s="290" t="s">
        <v>20</v>
      </c>
      <c r="E18" s="290"/>
      <c r="F18" s="297"/>
      <c r="G18" s="308" t="s">
        <v>1074</v>
      </c>
      <c r="H18" s="309" t="s">
        <v>1078</v>
      </c>
      <c r="I18" s="297">
        <v>43690</v>
      </c>
      <c r="J18" s="304" t="s">
        <v>749</v>
      </c>
      <c r="K18" s="300">
        <v>12</v>
      </c>
      <c r="L18" s="301">
        <v>12.9</v>
      </c>
    </row>
    <row r="19" spans="1:133" ht="51.75" customHeight="1" thickBot="1" x14ac:dyDescent="0.3">
      <c r="A19" s="310">
        <v>14</v>
      </c>
      <c r="B19" s="305" t="s">
        <v>1079</v>
      </c>
      <c r="C19" s="306" t="s">
        <v>1076</v>
      </c>
      <c r="D19" s="311" t="s">
        <v>20</v>
      </c>
      <c r="E19" s="290" t="s">
        <v>830</v>
      </c>
      <c r="F19" s="297">
        <v>43717</v>
      </c>
      <c r="G19" s="308" t="s">
        <v>1074</v>
      </c>
      <c r="H19" s="309" t="s">
        <v>1077</v>
      </c>
      <c r="I19" s="297">
        <v>43719</v>
      </c>
      <c r="J19" s="304" t="s">
        <v>749</v>
      </c>
      <c r="K19" s="300">
        <v>5.6</v>
      </c>
      <c r="L19" s="301">
        <v>4.9000000000000004</v>
      </c>
    </row>
    <row r="20" spans="1:133" ht="51.75" customHeight="1" thickBot="1" x14ac:dyDescent="0.3">
      <c r="A20" s="310">
        <v>15</v>
      </c>
      <c r="B20" s="305" t="s">
        <v>1079</v>
      </c>
      <c r="C20" s="306" t="s">
        <v>1080</v>
      </c>
      <c r="D20" s="311" t="s">
        <v>20</v>
      </c>
      <c r="E20" s="311" t="s">
        <v>830</v>
      </c>
      <c r="F20" s="311">
        <v>43717</v>
      </c>
      <c r="G20" s="308" t="s">
        <v>1074</v>
      </c>
      <c r="H20" s="309" t="s">
        <v>1081</v>
      </c>
      <c r="I20" s="311">
        <v>43724</v>
      </c>
      <c r="J20" s="290" t="s">
        <v>749</v>
      </c>
      <c r="K20" s="312">
        <v>11.3</v>
      </c>
      <c r="L20" s="313">
        <v>5.5</v>
      </c>
    </row>
    <row r="21" spans="1:133" s="251" customFormat="1" ht="51.75" customHeight="1" thickBot="1" x14ac:dyDescent="0.3">
      <c r="A21" s="381">
        <v>16</v>
      </c>
      <c r="B21" s="382" t="s">
        <v>1079</v>
      </c>
      <c r="C21" s="383" t="s">
        <v>1082</v>
      </c>
      <c r="D21" s="384" t="s">
        <v>20</v>
      </c>
      <c r="E21" s="308" t="s">
        <v>830</v>
      </c>
      <c r="F21" s="384">
        <v>43717</v>
      </c>
      <c r="G21" s="308" t="s">
        <v>1074</v>
      </c>
      <c r="H21" s="308" t="s">
        <v>1081</v>
      </c>
      <c r="I21" s="384">
        <v>43724</v>
      </c>
      <c r="J21" s="308" t="s">
        <v>749</v>
      </c>
      <c r="K21" s="312">
        <v>16.600000000000001</v>
      </c>
      <c r="L21" s="313">
        <v>10.5</v>
      </c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  <c r="CN21" s="385"/>
      <c r="CO21" s="385"/>
      <c r="CP21" s="385"/>
      <c r="CQ21" s="385"/>
      <c r="CR21" s="385"/>
      <c r="CS21" s="385"/>
      <c r="CT21" s="385"/>
      <c r="CU21" s="385"/>
      <c r="CV21" s="385"/>
      <c r="CW21" s="385"/>
      <c r="CX21" s="385"/>
      <c r="CY21" s="385"/>
      <c r="CZ21" s="385"/>
      <c r="DA21" s="385"/>
      <c r="DB21" s="385"/>
      <c r="DC21" s="385"/>
      <c r="DD21" s="385"/>
      <c r="DE21" s="385"/>
      <c r="DF21" s="385"/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5"/>
      <c r="DT21" s="385"/>
      <c r="DU21" s="385"/>
      <c r="DV21" s="385"/>
      <c r="DW21" s="385"/>
      <c r="DX21" s="385"/>
      <c r="DY21" s="385"/>
      <c r="DZ21" s="385"/>
      <c r="EA21" s="385"/>
      <c r="EB21" s="385"/>
      <c r="EC21" s="385"/>
    </row>
    <row r="22" spans="1:133" ht="51.75" customHeight="1" thickBot="1" x14ac:dyDescent="0.3">
      <c r="A22" s="310">
        <v>17</v>
      </c>
      <c r="B22" s="305" t="s">
        <v>1083</v>
      </c>
      <c r="C22" s="306" t="s">
        <v>1084</v>
      </c>
      <c r="D22" s="290" t="s">
        <v>1267</v>
      </c>
      <c r="E22" s="290" t="s">
        <v>830</v>
      </c>
      <c r="F22" s="311">
        <v>43551</v>
      </c>
      <c r="G22" s="308" t="s">
        <v>1085</v>
      </c>
      <c r="H22" s="290" t="s">
        <v>1086</v>
      </c>
      <c r="I22" s="311">
        <v>43653</v>
      </c>
      <c r="J22" s="290"/>
      <c r="K22" s="312">
        <v>12.6</v>
      </c>
      <c r="L22" s="313">
        <v>10.199999999999999</v>
      </c>
    </row>
    <row r="23" spans="1:133" s="371" customFormat="1" ht="51.75" customHeight="1" thickBot="1" x14ac:dyDescent="0.3">
      <c r="A23" s="386">
        <v>17</v>
      </c>
      <c r="B23" s="387" t="s">
        <v>1138</v>
      </c>
      <c r="C23" s="387" t="s">
        <v>1139</v>
      </c>
      <c r="D23" s="308" t="s">
        <v>1140</v>
      </c>
      <c r="E23" s="308" t="s">
        <v>898</v>
      </c>
      <c r="F23" s="384">
        <v>43746</v>
      </c>
      <c r="G23" s="308" t="s">
        <v>1146</v>
      </c>
      <c r="H23" s="308" t="s">
        <v>1147</v>
      </c>
      <c r="I23" s="384">
        <v>43763</v>
      </c>
      <c r="J23" s="388" t="s">
        <v>1096</v>
      </c>
      <c r="K23" s="312">
        <v>12.3</v>
      </c>
      <c r="L23" s="313">
        <v>11</v>
      </c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</row>
    <row r="24" spans="1:133" s="371" customFormat="1" ht="51.75" customHeight="1" thickBot="1" x14ac:dyDescent="0.3">
      <c r="A24" s="389">
        <v>18</v>
      </c>
      <c r="B24" s="390" t="s">
        <v>1141</v>
      </c>
      <c r="C24" s="391" t="s">
        <v>1142</v>
      </c>
      <c r="D24" s="392" t="s">
        <v>1143</v>
      </c>
      <c r="E24" s="392" t="s">
        <v>898</v>
      </c>
      <c r="F24" s="393"/>
      <c r="G24" s="394"/>
      <c r="H24" s="392" t="s">
        <v>1144</v>
      </c>
      <c r="I24" s="393">
        <v>43760</v>
      </c>
      <c r="J24" s="392"/>
      <c r="K24" s="312">
        <v>13.2</v>
      </c>
      <c r="L24" s="313">
        <v>5</v>
      </c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370"/>
      <c r="BN24" s="370"/>
      <c r="BO24" s="370"/>
      <c r="BP24" s="370"/>
      <c r="BQ24" s="370"/>
      <c r="BR24" s="370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0"/>
      <c r="CP24" s="370"/>
      <c r="CQ24" s="370"/>
      <c r="CR24" s="370"/>
      <c r="CS24" s="370"/>
      <c r="CT24" s="370"/>
      <c r="CU24" s="370"/>
      <c r="CV24" s="370"/>
      <c r="CW24" s="370"/>
      <c r="CX24" s="370"/>
      <c r="CY24" s="370"/>
      <c r="CZ24" s="370"/>
      <c r="DA24" s="370"/>
      <c r="DB24" s="370"/>
      <c r="DC24" s="370"/>
      <c r="DD24" s="370"/>
      <c r="DE24" s="370"/>
      <c r="DF24" s="370"/>
      <c r="DG24" s="370"/>
      <c r="DH24" s="370"/>
      <c r="DI24" s="370"/>
      <c r="DJ24" s="370"/>
      <c r="DK24" s="370"/>
      <c r="DL24" s="370"/>
      <c r="DM24" s="370"/>
      <c r="DN24" s="370"/>
      <c r="DO24" s="370"/>
      <c r="DP24" s="370"/>
      <c r="DQ24" s="370"/>
      <c r="DR24" s="370"/>
      <c r="DS24" s="370"/>
      <c r="DT24" s="370"/>
      <c r="DU24" s="370"/>
      <c r="DV24" s="370"/>
      <c r="DW24" s="370"/>
      <c r="DX24" s="370"/>
      <c r="DY24" s="370"/>
      <c r="DZ24" s="370"/>
      <c r="EA24" s="370"/>
      <c r="EB24" s="370"/>
      <c r="EC24" s="370"/>
    </row>
    <row r="25" spans="1:133" s="371" customFormat="1" ht="51.75" customHeight="1" thickBot="1" x14ac:dyDescent="0.3">
      <c r="A25" s="365">
        <v>19</v>
      </c>
      <c r="B25" s="366" t="s">
        <v>1148</v>
      </c>
      <c r="C25" s="366" t="s">
        <v>1149</v>
      </c>
      <c r="D25" s="367" t="s">
        <v>20</v>
      </c>
      <c r="E25" s="367" t="s">
        <v>1150</v>
      </c>
      <c r="F25" s="368">
        <v>43760</v>
      </c>
      <c r="G25" s="369"/>
      <c r="H25" s="367" t="s">
        <v>1157</v>
      </c>
      <c r="I25" s="368">
        <v>43761</v>
      </c>
      <c r="J25" s="367"/>
      <c r="K25" s="312">
        <v>10.6</v>
      </c>
      <c r="L25" s="313">
        <v>4.5999999999999996</v>
      </c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0"/>
      <c r="CP25" s="370"/>
      <c r="CQ25" s="370"/>
      <c r="CR25" s="370"/>
      <c r="CS25" s="370"/>
      <c r="CT25" s="370"/>
      <c r="CU25" s="370"/>
      <c r="CV25" s="370"/>
      <c r="CW25" s="370"/>
      <c r="CX25" s="370"/>
      <c r="CY25" s="370"/>
      <c r="CZ25" s="370"/>
      <c r="DA25" s="370"/>
      <c r="DB25" s="370"/>
      <c r="DC25" s="370"/>
      <c r="DD25" s="370"/>
      <c r="DE25" s="370"/>
      <c r="DF25" s="370"/>
      <c r="DG25" s="370"/>
      <c r="DH25" s="370"/>
      <c r="DI25" s="370"/>
      <c r="DJ25" s="370"/>
      <c r="DK25" s="370"/>
      <c r="DL25" s="370"/>
      <c r="DM25" s="370"/>
      <c r="DN25" s="370"/>
      <c r="DO25" s="370"/>
      <c r="DP25" s="370"/>
      <c r="DQ25" s="370"/>
      <c r="DR25" s="370"/>
      <c r="DS25" s="370"/>
      <c r="DT25" s="370"/>
      <c r="DU25" s="370"/>
      <c r="DV25" s="370"/>
      <c r="DW25" s="370"/>
      <c r="DX25" s="370"/>
      <c r="DY25" s="370"/>
      <c r="DZ25" s="370"/>
      <c r="EA25" s="370"/>
      <c r="EB25" s="370"/>
      <c r="EC25" s="370"/>
    </row>
    <row r="26" spans="1:133" s="371" customFormat="1" ht="51.75" customHeight="1" thickBot="1" x14ac:dyDescent="0.25">
      <c r="A26" s="365">
        <v>20</v>
      </c>
      <c r="B26" s="366" t="s">
        <v>1148</v>
      </c>
      <c r="C26" s="321" t="s">
        <v>1186</v>
      </c>
      <c r="D26" s="367" t="s">
        <v>829</v>
      </c>
      <c r="E26" s="367" t="s">
        <v>898</v>
      </c>
      <c r="F26" s="368">
        <v>43789</v>
      </c>
      <c r="G26" s="369"/>
      <c r="H26" s="367"/>
      <c r="I26" s="368">
        <v>43804</v>
      </c>
      <c r="J26" s="367" t="s">
        <v>1096</v>
      </c>
      <c r="K26" s="312">
        <v>3.3</v>
      </c>
      <c r="L26" s="313">
        <v>1.3</v>
      </c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0"/>
      <c r="CP26" s="370"/>
      <c r="CQ26" s="370"/>
      <c r="CR26" s="370"/>
      <c r="CS26" s="370"/>
      <c r="CT26" s="370"/>
      <c r="CU26" s="370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</row>
    <row r="27" spans="1:133" s="371" customFormat="1" ht="51.75" customHeight="1" thickBot="1" x14ac:dyDescent="0.3">
      <c r="A27" s="365">
        <v>21</v>
      </c>
      <c r="B27" s="366" t="s">
        <v>1227</v>
      </c>
      <c r="C27" s="366" t="s">
        <v>1228</v>
      </c>
      <c r="D27" s="367" t="s">
        <v>20</v>
      </c>
      <c r="E27" s="367" t="s">
        <v>898</v>
      </c>
      <c r="F27" s="368">
        <v>43804</v>
      </c>
      <c r="G27" s="369" t="s">
        <v>1230</v>
      </c>
      <c r="H27" s="367" t="s">
        <v>1229</v>
      </c>
      <c r="I27" s="368">
        <v>43478</v>
      </c>
      <c r="J27" s="367" t="s">
        <v>1096</v>
      </c>
      <c r="K27" s="312">
        <v>9.5</v>
      </c>
      <c r="L27" s="313">
        <v>7.5</v>
      </c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0"/>
      <c r="CP27" s="370"/>
      <c r="CQ27" s="370"/>
      <c r="CR27" s="370"/>
      <c r="CS27" s="370"/>
      <c r="CT27" s="370"/>
      <c r="CU27" s="370"/>
      <c r="CV27" s="370"/>
      <c r="CW27" s="370"/>
      <c r="CX27" s="370"/>
      <c r="CY27" s="370"/>
      <c r="CZ27" s="370"/>
      <c r="DA27" s="370"/>
      <c r="DB27" s="370"/>
      <c r="DC27" s="370"/>
      <c r="DD27" s="370"/>
      <c r="DE27" s="370"/>
      <c r="DF27" s="370"/>
      <c r="DG27" s="370"/>
      <c r="DH27" s="370"/>
      <c r="DI27" s="370"/>
      <c r="DJ27" s="370"/>
      <c r="DK27" s="370"/>
      <c r="DL27" s="370"/>
      <c r="DM27" s="370"/>
      <c r="DN27" s="370"/>
      <c r="DO27" s="370"/>
      <c r="DP27" s="370"/>
      <c r="DQ27" s="370"/>
      <c r="DR27" s="370"/>
      <c r="DS27" s="370"/>
      <c r="DT27" s="370"/>
      <c r="DU27" s="370"/>
      <c r="DV27" s="370"/>
      <c r="DW27" s="370"/>
      <c r="DX27" s="370"/>
      <c r="DY27" s="370"/>
      <c r="DZ27" s="370"/>
      <c r="EA27" s="370"/>
      <c r="EB27" s="370"/>
      <c r="EC27" s="370"/>
    </row>
    <row r="28" spans="1:133" s="371" customFormat="1" ht="51.75" customHeight="1" thickBot="1" x14ac:dyDescent="0.3">
      <c r="A28" s="365">
        <v>22</v>
      </c>
      <c r="B28" s="366" t="s">
        <v>1239</v>
      </c>
      <c r="C28" s="366" t="s">
        <v>1240</v>
      </c>
      <c r="D28" s="367" t="s">
        <v>742</v>
      </c>
      <c r="E28" s="367" t="s">
        <v>898</v>
      </c>
      <c r="F28" s="368">
        <v>43825</v>
      </c>
      <c r="G28" s="369" t="s">
        <v>1250</v>
      </c>
      <c r="H28" s="367" t="s">
        <v>1251</v>
      </c>
      <c r="I28" s="368">
        <v>43847</v>
      </c>
      <c r="J28" s="367"/>
      <c r="K28" s="312">
        <v>14.1</v>
      </c>
      <c r="L28" s="313">
        <v>12.4</v>
      </c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</row>
    <row r="29" spans="1:133" s="371" customFormat="1" ht="51.75" customHeight="1" thickBot="1" x14ac:dyDescent="0.3">
      <c r="A29" s="365">
        <v>23</v>
      </c>
      <c r="B29" s="97" t="s">
        <v>1359</v>
      </c>
      <c r="C29" s="372" t="s">
        <v>1360</v>
      </c>
      <c r="D29" s="84" t="s">
        <v>335</v>
      </c>
      <c r="E29" s="367" t="s">
        <v>1361</v>
      </c>
      <c r="F29" s="368">
        <v>43825</v>
      </c>
      <c r="G29" s="373" t="s">
        <v>1362</v>
      </c>
      <c r="H29" s="367" t="s">
        <v>1367</v>
      </c>
      <c r="I29" s="368">
        <v>43965</v>
      </c>
      <c r="J29" s="367" t="s">
        <v>749</v>
      </c>
      <c r="K29" s="312">
        <v>22.8</v>
      </c>
      <c r="L29" s="313">
        <v>14.2</v>
      </c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0"/>
      <c r="BQ29" s="370"/>
      <c r="BR29" s="370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</row>
    <row r="30" spans="1:133" s="371" customFormat="1" ht="51.75" customHeight="1" thickBot="1" x14ac:dyDescent="0.3">
      <c r="A30" s="365">
        <v>24</v>
      </c>
      <c r="B30" s="97" t="s">
        <v>1363</v>
      </c>
      <c r="C30" s="372" t="s">
        <v>1364</v>
      </c>
      <c r="D30" s="84" t="s">
        <v>20</v>
      </c>
      <c r="E30" s="84" t="s">
        <v>1365</v>
      </c>
      <c r="F30" s="368">
        <v>43823</v>
      </c>
      <c r="G30" s="369" t="s">
        <v>1366</v>
      </c>
      <c r="H30" s="367" t="s">
        <v>1369</v>
      </c>
      <c r="I30" s="368">
        <v>43942</v>
      </c>
      <c r="J30" s="367" t="s">
        <v>1345</v>
      </c>
      <c r="K30" s="312">
        <v>8.1</v>
      </c>
      <c r="L30" s="313">
        <v>6.5</v>
      </c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/>
      <c r="CP30" s="370"/>
      <c r="CQ30" s="370"/>
      <c r="CR30" s="370"/>
      <c r="CS30" s="370"/>
      <c r="CT30" s="370"/>
      <c r="CU30" s="370"/>
      <c r="CV30" s="370"/>
      <c r="CW30" s="370"/>
      <c r="CX30" s="370"/>
      <c r="CY30" s="370"/>
      <c r="CZ30" s="370"/>
      <c r="DA30" s="370"/>
      <c r="DB30" s="370"/>
      <c r="DC30" s="370"/>
      <c r="DD30" s="370"/>
      <c r="DE30" s="370"/>
      <c r="DF30" s="370"/>
      <c r="DG30" s="370"/>
      <c r="DH30" s="370"/>
      <c r="DI30" s="370"/>
      <c r="DJ30" s="370"/>
      <c r="DK30" s="370"/>
      <c r="DL30" s="370"/>
      <c r="DM30" s="370"/>
      <c r="DN30" s="370"/>
      <c r="DO30" s="370"/>
      <c r="DP30" s="370"/>
      <c r="DQ30" s="370"/>
      <c r="DR30" s="370"/>
      <c r="DS30" s="370"/>
      <c r="DT30" s="370"/>
      <c r="DU30" s="370"/>
      <c r="DV30" s="370"/>
      <c r="DW30" s="370"/>
      <c r="DX30" s="370"/>
      <c r="DY30" s="370"/>
      <c r="DZ30" s="370"/>
      <c r="EA30" s="370"/>
      <c r="EB30" s="370"/>
      <c r="EC30" s="370"/>
    </row>
    <row r="31" spans="1:133" s="371" customFormat="1" ht="51.75" customHeight="1" thickBot="1" x14ac:dyDescent="0.3">
      <c r="A31" s="365">
        <v>25</v>
      </c>
      <c r="B31" s="366" t="s">
        <v>1355</v>
      </c>
      <c r="C31" s="366" t="s">
        <v>1356</v>
      </c>
      <c r="D31" s="367" t="s">
        <v>20</v>
      </c>
      <c r="E31" s="367" t="s">
        <v>1357</v>
      </c>
      <c r="F31" s="368">
        <v>40522</v>
      </c>
      <c r="G31" s="369" t="s">
        <v>1358</v>
      </c>
      <c r="H31" s="367" t="s">
        <v>1368</v>
      </c>
      <c r="I31" s="367"/>
      <c r="J31" s="367"/>
      <c r="K31" s="312">
        <v>7.9</v>
      </c>
      <c r="L31" s="313">
        <v>7.4</v>
      </c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0"/>
      <c r="BR31" s="370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</row>
    <row r="32" spans="1:133" s="370" customFormat="1" ht="99" customHeight="1" thickBot="1" x14ac:dyDescent="0.3">
      <c r="K32" s="395">
        <f>SUM(K5:K31)</f>
        <v>297.89999999999998</v>
      </c>
      <c r="L32" s="396">
        <f>SUM(L5:L31)</f>
        <v>220.6</v>
      </c>
    </row>
    <row r="33" spans="1:12" s="239" customFormat="1" ht="99" customHeight="1" x14ac:dyDescent="0.25">
      <c r="A33" s="397"/>
      <c r="B33" s="398"/>
      <c r="C33" s="399"/>
      <c r="D33" s="400"/>
      <c r="E33" s="400"/>
      <c r="F33" s="401"/>
      <c r="G33" s="402"/>
      <c r="H33" s="400"/>
      <c r="I33" s="403"/>
      <c r="J33" s="400"/>
      <c r="K33" s="400"/>
      <c r="L33" s="400"/>
    </row>
    <row r="34" spans="1:12" s="370" customFormat="1" ht="99" customHeight="1" x14ac:dyDescent="0.25">
      <c r="A34" s="404"/>
      <c r="B34" s="405"/>
      <c r="C34" s="405"/>
      <c r="D34" s="403"/>
      <c r="E34" s="403"/>
      <c r="F34" s="406"/>
      <c r="G34" s="402"/>
      <c r="H34" s="403"/>
      <c r="I34" s="403"/>
      <c r="J34" s="403"/>
      <c r="K34" s="403"/>
      <c r="L34" s="403"/>
    </row>
    <row r="35" spans="1:12" s="239" customFormat="1" ht="99" customHeight="1" x14ac:dyDescent="0.25">
      <c r="A35" s="397"/>
      <c r="B35" s="398"/>
      <c r="C35" s="398"/>
      <c r="D35" s="400"/>
      <c r="E35" s="400"/>
      <c r="F35" s="401"/>
      <c r="G35" s="402"/>
      <c r="H35" s="400"/>
      <c r="I35" s="400"/>
      <c r="J35" s="400"/>
      <c r="K35" s="400"/>
      <c r="L35" s="400"/>
    </row>
    <row r="36" spans="1:12" s="239" customFormat="1" ht="99" customHeight="1" x14ac:dyDescent="0.25">
      <c r="A36" s="397"/>
      <c r="B36" s="398"/>
      <c r="C36" s="398"/>
      <c r="D36" s="400"/>
      <c r="E36" s="400"/>
      <c r="F36" s="401"/>
      <c r="G36" s="402"/>
      <c r="H36" s="400"/>
      <c r="I36" s="400"/>
      <c r="J36" s="400"/>
      <c r="K36" s="400"/>
      <c r="L36" s="400"/>
    </row>
    <row r="37" spans="1:12" s="370" customFormat="1" ht="99" customHeight="1" x14ac:dyDescent="0.25">
      <c r="A37" s="404"/>
      <c r="B37" s="405"/>
      <c r="C37" s="405"/>
      <c r="D37" s="403"/>
      <c r="E37" s="403"/>
      <c r="F37" s="404"/>
      <c r="G37" s="407"/>
      <c r="H37" s="404"/>
      <c r="I37" s="404"/>
      <c r="J37" s="404"/>
      <c r="K37" s="404"/>
      <c r="L37" s="404"/>
    </row>
    <row r="38" spans="1:12" s="370" customFormat="1" ht="99" customHeight="1" x14ac:dyDescent="0.25">
      <c r="A38" s="404"/>
      <c r="B38" s="405"/>
      <c r="C38" s="405"/>
      <c r="D38" s="403"/>
      <c r="E38" s="403"/>
      <c r="F38" s="408"/>
      <c r="G38" s="407"/>
      <c r="H38" s="404"/>
      <c r="I38" s="404"/>
      <c r="J38" s="404"/>
      <c r="K38" s="404"/>
      <c r="L38" s="404"/>
    </row>
    <row r="39" spans="1:12" s="370" customFormat="1" ht="99" customHeight="1" x14ac:dyDescent="0.25">
      <c r="A39" s="404"/>
      <c r="B39" s="405"/>
      <c r="C39" s="405"/>
      <c r="D39" s="403"/>
      <c r="E39" s="403"/>
      <c r="F39" s="409"/>
      <c r="G39" s="407"/>
      <c r="H39" s="404"/>
      <c r="I39" s="404"/>
      <c r="J39" s="404"/>
      <c r="K39" s="404"/>
      <c r="L39" s="404"/>
    </row>
    <row r="40" spans="1:12" s="370" customFormat="1" ht="99" customHeight="1" x14ac:dyDescent="0.25">
      <c r="A40" s="404"/>
      <c r="B40" s="405"/>
      <c r="C40" s="405"/>
      <c r="D40" s="403"/>
      <c r="E40" s="403"/>
      <c r="F40" s="409"/>
      <c r="G40" s="407"/>
      <c r="H40" s="404"/>
      <c r="I40" s="404"/>
      <c r="J40" s="404"/>
      <c r="K40" s="404"/>
      <c r="L40" s="404"/>
    </row>
    <row r="41" spans="1:12" s="370" customFormat="1" ht="99" customHeight="1" x14ac:dyDescent="0.25">
      <c r="A41" s="404"/>
      <c r="B41" s="405"/>
      <c r="C41" s="405"/>
      <c r="D41" s="403"/>
      <c r="E41" s="403"/>
      <c r="F41" s="409"/>
      <c r="G41" s="407"/>
      <c r="H41" s="404"/>
      <c r="I41" s="404"/>
      <c r="J41" s="404"/>
      <c r="K41" s="404"/>
      <c r="L41" s="404"/>
    </row>
    <row r="42" spans="1:12" s="370" customFormat="1" ht="99" customHeight="1" x14ac:dyDescent="0.25">
      <c r="A42" s="404"/>
      <c r="B42" s="405"/>
      <c r="C42" s="405"/>
      <c r="D42" s="403"/>
      <c r="E42" s="403"/>
      <c r="F42" s="409"/>
      <c r="G42" s="410"/>
      <c r="H42" s="404"/>
      <c r="I42" s="404"/>
      <c r="J42" s="404"/>
      <c r="K42" s="404"/>
      <c r="L42" s="404"/>
    </row>
    <row r="43" spans="1:12" s="370" customFormat="1" ht="99" customHeight="1" x14ac:dyDescent="0.25">
      <c r="A43" s="404"/>
      <c r="B43" s="405"/>
      <c r="C43" s="407"/>
      <c r="F43" s="411"/>
      <c r="G43" s="410"/>
      <c r="H43" s="404"/>
      <c r="I43" s="404"/>
      <c r="J43" s="404"/>
      <c r="K43" s="404"/>
      <c r="L43" s="404"/>
    </row>
    <row r="44" spans="1:12" s="370" customFormat="1" ht="99" customHeight="1" x14ac:dyDescent="0.25">
      <c r="A44" s="404"/>
      <c r="B44" s="405"/>
      <c r="C44" s="407"/>
      <c r="F44" s="411"/>
      <c r="G44" s="410"/>
      <c r="H44" s="404"/>
      <c r="I44" s="404"/>
      <c r="J44" s="404"/>
      <c r="K44" s="404"/>
      <c r="L44" s="404"/>
    </row>
    <row r="45" spans="1:12" s="370" customFormat="1" ht="99" customHeight="1" x14ac:dyDescent="0.25">
      <c r="A45" s="404"/>
      <c r="B45" s="405"/>
      <c r="C45" s="407"/>
      <c r="F45" s="411"/>
      <c r="G45" s="410"/>
      <c r="H45" s="404"/>
      <c r="I45" s="404"/>
      <c r="J45" s="404"/>
      <c r="K45" s="404"/>
      <c r="L45" s="404"/>
    </row>
    <row r="46" spans="1:12" s="370" customFormat="1" ht="99" customHeight="1" x14ac:dyDescent="0.25">
      <c r="A46" s="404"/>
      <c r="B46" s="405"/>
      <c r="C46" s="407"/>
      <c r="F46" s="411"/>
      <c r="G46" s="410"/>
      <c r="H46" s="404"/>
      <c r="I46" s="404"/>
      <c r="J46" s="404"/>
      <c r="K46" s="404"/>
      <c r="L46" s="404"/>
    </row>
    <row r="47" spans="1:12" s="370" customFormat="1" ht="87.75" customHeight="1" x14ac:dyDescent="0.25">
      <c r="A47" s="404"/>
      <c r="B47" s="405"/>
      <c r="C47" s="407"/>
      <c r="F47" s="411"/>
      <c r="G47" s="404"/>
      <c r="H47" s="404"/>
      <c r="I47" s="404"/>
      <c r="J47" s="404"/>
      <c r="K47" s="404"/>
      <c r="L47" s="404"/>
    </row>
    <row r="48" spans="1:12" s="370" customFormat="1" ht="87.75" customHeight="1" x14ac:dyDescent="0.25">
      <c r="A48" s="404"/>
      <c r="B48" s="405"/>
      <c r="C48" s="407"/>
      <c r="F48" s="411"/>
      <c r="G48" s="410"/>
      <c r="H48" s="404"/>
      <c r="I48" s="404"/>
      <c r="J48" s="404"/>
      <c r="K48" s="404"/>
      <c r="L48" s="404"/>
    </row>
    <row r="49" spans="1:12" s="370" customFormat="1" ht="87.75" customHeight="1" x14ac:dyDescent="0.25">
      <c r="A49" s="404"/>
      <c r="B49" s="405"/>
      <c r="C49" s="407"/>
      <c r="F49" s="411"/>
      <c r="G49" s="410"/>
      <c r="H49" s="404"/>
      <c r="I49" s="404"/>
      <c r="J49" s="404"/>
      <c r="K49" s="404"/>
      <c r="L49" s="404"/>
    </row>
    <row r="50" spans="1:12" s="370" customFormat="1" ht="87.75" customHeight="1" x14ac:dyDescent="0.25">
      <c r="A50" s="404"/>
      <c r="B50" s="405"/>
      <c r="C50" s="407"/>
      <c r="F50" s="411"/>
      <c r="G50" s="410"/>
      <c r="H50" s="404"/>
      <c r="I50" s="404"/>
      <c r="J50" s="404"/>
      <c r="K50" s="404"/>
      <c r="L50" s="404"/>
    </row>
    <row r="51" spans="1:12" s="370" customFormat="1" ht="87.75" customHeight="1" x14ac:dyDescent="0.25">
      <c r="A51" s="404"/>
      <c r="B51" s="405"/>
      <c r="C51" s="407"/>
      <c r="F51" s="411"/>
      <c r="G51" s="410"/>
      <c r="H51" s="404"/>
      <c r="I51" s="404"/>
      <c r="J51" s="404"/>
      <c r="K51" s="404"/>
      <c r="L51" s="404"/>
    </row>
    <row r="52" spans="1:12" s="370" customFormat="1" ht="87.75" customHeight="1" x14ac:dyDescent="0.25">
      <c r="A52" s="404"/>
      <c r="B52" s="405"/>
      <c r="C52" s="407"/>
      <c r="F52" s="411"/>
      <c r="G52" s="410"/>
      <c r="H52" s="404"/>
      <c r="I52" s="404"/>
      <c r="J52" s="404"/>
      <c r="K52" s="404"/>
      <c r="L52" s="404"/>
    </row>
    <row r="53" spans="1:12" s="370" customFormat="1" ht="87.75" customHeight="1" x14ac:dyDescent="0.25">
      <c r="A53" s="404"/>
      <c r="B53" s="405"/>
      <c r="C53" s="407"/>
      <c r="F53" s="411"/>
      <c r="G53" s="410"/>
      <c r="H53" s="404"/>
      <c r="I53" s="404"/>
      <c r="J53" s="404"/>
      <c r="K53" s="404"/>
      <c r="L53" s="404"/>
    </row>
    <row r="54" spans="1:12" s="370" customFormat="1" ht="87.75" customHeight="1" x14ac:dyDescent="0.25">
      <c r="A54" s="404"/>
      <c r="B54" s="405"/>
      <c r="C54" s="407"/>
      <c r="F54" s="411"/>
      <c r="G54" s="410"/>
      <c r="H54" s="404"/>
      <c r="I54" s="404"/>
      <c r="J54" s="404"/>
      <c r="K54" s="404"/>
      <c r="L54" s="404"/>
    </row>
    <row r="55" spans="1:12" s="370" customFormat="1" ht="87.75" customHeight="1" x14ac:dyDescent="0.25">
      <c r="A55" s="404"/>
      <c r="B55" s="405"/>
      <c r="C55" s="407"/>
      <c r="F55" s="411"/>
      <c r="G55" s="410"/>
      <c r="H55" s="404"/>
      <c r="I55" s="404"/>
      <c r="J55" s="404"/>
      <c r="K55" s="404"/>
      <c r="L55" s="404"/>
    </row>
    <row r="56" spans="1:12" s="370" customFormat="1" ht="87.75" customHeight="1" x14ac:dyDescent="0.25">
      <c r="A56" s="404"/>
      <c r="B56" s="405"/>
      <c r="C56" s="407"/>
      <c r="F56" s="411"/>
      <c r="G56" s="410"/>
      <c r="H56" s="404"/>
      <c r="I56" s="404"/>
      <c r="J56" s="404"/>
      <c r="K56" s="404"/>
      <c r="L56" s="404"/>
    </row>
    <row r="57" spans="1:12" s="370" customFormat="1" ht="87.75" customHeight="1" x14ac:dyDescent="0.25">
      <c r="A57" s="404"/>
      <c r="B57" s="405"/>
      <c r="C57" s="407"/>
      <c r="E57" s="412"/>
      <c r="F57" s="411"/>
      <c r="G57" s="410"/>
      <c r="H57" s="404"/>
      <c r="I57" s="404"/>
      <c r="J57" s="404"/>
      <c r="K57" s="404"/>
      <c r="L57" s="404"/>
    </row>
    <row r="58" spans="1:12" s="370" customFormat="1" ht="87.75" customHeight="1" x14ac:dyDescent="0.25">
      <c r="A58" s="404"/>
      <c r="B58" s="405"/>
      <c r="C58" s="407"/>
      <c r="F58" s="411"/>
      <c r="G58" s="410"/>
      <c r="H58" s="404"/>
      <c r="I58" s="404"/>
      <c r="J58" s="404"/>
      <c r="K58" s="404"/>
      <c r="L58" s="404"/>
    </row>
    <row r="59" spans="1:12" s="370" customFormat="1" ht="87.75" customHeight="1" x14ac:dyDescent="0.25">
      <c r="A59" s="404"/>
      <c r="B59" s="405"/>
      <c r="C59" s="407"/>
      <c r="D59" s="407"/>
      <c r="F59" s="411"/>
      <c r="G59" s="410"/>
      <c r="H59" s="404"/>
      <c r="I59" s="404"/>
      <c r="J59" s="404"/>
      <c r="K59" s="404"/>
      <c r="L59" s="404"/>
    </row>
    <row r="60" spans="1:12" s="370" customFormat="1" ht="87.75" customHeight="1" x14ac:dyDescent="0.25">
      <c r="A60" s="404"/>
      <c r="B60" s="405"/>
      <c r="C60" s="407"/>
      <c r="F60" s="411"/>
      <c r="G60" s="410"/>
      <c r="H60" s="404"/>
      <c r="I60" s="404"/>
      <c r="J60" s="404"/>
      <c r="K60" s="404"/>
      <c r="L60" s="404"/>
    </row>
    <row r="61" spans="1:12" s="370" customFormat="1" ht="87.75" customHeight="1" x14ac:dyDescent="0.25">
      <c r="A61" s="404"/>
      <c r="B61" s="405"/>
      <c r="C61" s="407"/>
      <c r="F61" s="411"/>
      <c r="G61" s="410"/>
      <c r="H61" s="404"/>
      <c r="I61" s="404"/>
      <c r="J61" s="404"/>
      <c r="K61" s="404"/>
      <c r="L61" s="404"/>
    </row>
    <row r="62" spans="1:12" s="370" customFormat="1" ht="87.75" customHeight="1" x14ac:dyDescent="0.25">
      <c r="A62" s="404"/>
      <c r="B62" s="405"/>
      <c r="C62" s="407"/>
      <c r="F62" s="411"/>
      <c r="G62" s="410"/>
      <c r="H62" s="404"/>
      <c r="I62" s="404"/>
      <c r="J62" s="404"/>
      <c r="K62" s="404"/>
      <c r="L62" s="404"/>
    </row>
    <row r="63" spans="1:12" s="370" customFormat="1" ht="79.5" customHeight="1" x14ac:dyDescent="0.25">
      <c r="A63" s="404"/>
      <c r="B63" s="405"/>
      <c r="C63" s="407"/>
      <c r="F63" s="411"/>
      <c r="G63" s="410"/>
    </row>
    <row r="64" spans="1:12" s="239" customFormat="1" x14ac:dyDescent="0.25"/>
    <row r="65" s="239" customFormat="1" x14ac:dyDescent="0.25"/>
    <row r="66" s="239" customFormat="1" x14ac:dyDescent="0.25"/>
  </sheetData>
  <mergeCells count="2">
    <mergeCell ref="B1:I1"/>
    <mergeCell ref="A3:C3"/>
  </mergeCells>
  <pageMargins left="0.25" right="0.25" top="0.75" bottom="0.75" header="0.3" footer="0.3"/>
  <pageSetup paperSize="9" scale="1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workbookViewId="0">
      <selection activeCell="N19" sqref="N19"/>
    </sheetView>
  </sheetViews>
  <sheetFormatPr defaultRowHeight="15" x14ac:dyDescent="0.25"/>
  <cols>
    <col min="1" max="1" width="37.140625" style="109" customWidth="1"/>
    <col min="2" max="2" width="11.28515625" style="109" customWidth="1"/>
    <col min="3" max="5" width="10.7109375" style="106" customWidth="1"/>
    <col min="6" max="6" width="12" style="106" customWidth="1"/>
    <col min="7" max="8" width="12.140625" style="106" customWidth="1"/>
    <col min="9" max="9" width="11.42578125" style="106" customWidth="1"/>
    <col min="10" max="11" width="11.85546875" style="106" customWidth="1"/>
    <col min="12" max="12" width="12.140625" style="106" customWidth="1"/>
    <col min="13" max="13" width="11.85546875" style="106" customWidth="1"/>
    <col min="14" max="21" width="9.140625" style="106"/>
  </cols>
  <sheetData>
    <row r="1" spans="1:21" s="105" customFormat="1" ht="15.75" customHeight="1" thickBot="1" x14ac:dyDescent="0.3">
      <c r="A1" s="492"/>
      <c r="B1" s="493" t="s">
        <v>283</v>
      </c>
      <c r="C1" s="493"/>
      <c r="D1" s="493"/>
      <c r="E1" s="494" t="s">
        <v>16</v>
      </c>
      <c r="F1" s="495"/>
      <c r="G1" s="496"/>
      <c r="H1" s="494" t="s">
        <v>284</v>
      </c>
      <c r="I1" s="495"/>
      <c r="J1" s="496"/>
      <c r="K1" s="489" t="s">
        <v>15</v>
      </c>
      <c r="L1" s="490"/>
      <c r="M1" s="491"/>
      <c r="N1" s="103"/>
      <c r="O1" s="103"/>
      <c r="P1" s="103"/>
      <c r="Q1" s="103"/>
      <c r="R1" s="103"/>
      <c r="S1" s="103"/>
      <c r="T1" s="103"/>
      <c r="U1" s="104"/>
    </row>
    <row r="2" spans="1:21" ht="15.75" thickBot="1" x14ac:dyDescent="0.3">
      <c r="A2" s="492"/>
      <c r="B2" s="163" t="s">
        <v>305</v>
      </c>
      <c r="C2" s="165" t="s">
        <v>285</v>
      </c>
      <c r="D2" s="154" t="s">
        <v>286</v>
      </c>
      <c r="E2" s="164" t="s">
        <v>306</v>
      </c>
      <c r="F2" s="154" t="s">
        <v>285</v>
      </c>
      <c r="G2" s="154" t="s">
        <v>286</v>
      </c>
      <c r="H2" s="154" t="s">
        <v>306</v>
      </c>
      <c r="I2" s="154" t="s">
        <v>285</v>
      </c>
      <c r="J2" s="154" t="s">
        <v>286</v>
      </c>
      <c r="K2" s="154" t="s">
        <v>306</v>
      </c>
      <c r="L2" s="154" t="s">
        <v>285</v>
      </c>
      <c r="M2" s="154" t="s">
        <v>286</v>
      </c>
    </row>
    <row r="3" spans="1:21" ht="18.75" customHeight="1" thickBot="1" x14ac:dyDescent="0.3">
      <c r="A3" s="107" t="s">
        <v>287</v>
      </c>
      <c r="B3" s="111">
        <f>ГФ!F13</f>
        <v>39</v>
      </c>
      <c r="C3" s="121">
        <f>ГФ!L13</f>
        <v>51.1</v>
      </c>
      <c r="D3" s="124">
        <f>ГФ!M13</f>
        <v>32.9</v>
      </c>
      <c r="E3" s="123">
        <f>ГФ!F18</f>
        <v>24</v>
      </c>
      <c r="F3" s="192">
        <f>ГФ!L18</f>
        <v>35.4</v>
      </c>
      <c r="G3" s="193">
        <f>ГФ!M18</f>
        <v>26.5</v>
      </c>
      <c r="H3" s="123"/>
      <c r="I3" s="121"/>
      <c r="J3" s="124"/>
      <c r="K3" s="112">
        <f>ГФ!F19</f>
        <v>63</v>
      </c>
      <c r="L3" s="125">
        <f>C3+F3</f>
        <v>86.5</v>
      </c>
      <c r="M3" s="114">
        <f>D3+G3+J3</f>
        <v>59.4</v>
      </c>
    </row>
    <row r="4" spans="1:21" ht="29.25" thickBot="1" x14ac:dyDescent="0.3">
      <c r="A4" s="107" t="s">
        <v>288</v>
      </c>
      <c r="B4" s="115">
        <f>ФТТиС!F17</f>
        <v>90</v>
      </c>
      <c r="C4" s="116">
        <f>ФТТиС!L17</f>
        <v>84.1</v>
      </c>
      <c r="D4" s="117">
        <f>ФТТиС!M17</f>
        <v>59.499999999999993</v>
      </c>
      <c r="E4" s="118">
        <f>ФТТиС!F20</f>
        <v>0</v>
      </c>
      <c r="F4" s="194">
        <f>ФТТиС!L20</f>
        <v>0</v>
      </c>
      <c r="G4" s="195">
        <f>ФТТиС!M20</f>
        <v>0</v>
      </c>
      <c r="H4" s="119">
        <f>ФТТиС!F28</f>
        <v>10</v>
      </c>
      <c r="I4" s="116">
        <f>ФТТиС!L28</f>
        <v>10.3</v>
      </c>
      <c r="J4" s="117">
        <f>ФТТиС!M28</f>
        <v>7.5</v>
      </c>
      <c r="K4" s="113">
        <f>ФТТиС!F29</f>
        <v>100</v>
      </c>
      <c r="L4" s="125">
        <f>C4+F4+I4</f>
        <v>94.399999999999991</v>
      </c>
      <c r="M4" s="114">
        <f t="shared" ref="M4:M17" si="0">D4+G4+J4</f>
        <v>67</v>
      </c>
    </row>
    <row r="5" spans="1:21" ht="29.25" thickBot="1" x14ac:dyDescent="0.3">
      <c r="A5" s="107" t="s">
        <v>289</v>
      </c>
      <c r="B5" s="115">
        <f>ЭФ!F15</f>
        <v>77</v>
      </c>
      <c r="C5" s="116">
        <f>ЭФ!L15</f>
        <v>87.199999999999989</v>
      </c>
      <c r="D5" s="117">
        <f>ЭФ!M15</f>
        <v>57.599999999999994</v>
      </c>
      <c r="E5" s="119">
        <f>ЭФ!F19</f>
        <v>24</v>
      </c>
      <c r="F5" s="196">
        <f>ЭФ!L19</f>
        <v>13.3</v>
      </c>
      <c r="G5" s="197">
        <f>ЭФ!M23</f>
        <v>17.8</v>
      </c>
      <c r="H5" s="119">
        <f>ЭФ!F23</f>
        <v>20</v>
      </c>
      <c r="I5" s="116">
        <f>ЭФ!L23</f>
        <v>23.6</v>
      </c>
      <c r="J5" s="117">
        <f>ЭФ!M19</f>
        <v>9.1</v>
      </c>
      <c r="K5" s="113">
        <f>ЭФ!F24</f>
        <v>121</v>
      </c>
      <c r="L5" s="125">
        <f t="shared" ref="L5:L17" si="1">C5+F5+I5</f>
        <v>124.1</v>
      </c>
      <c r="M5" s="114">
        <f t="shared" si="0"/>
        <v>84.499999999999986</v>
      </c>
    </row>
    <row r="6" spans="1:21" ht="29.25" thickBot="1" x14ac:dyDescent="0.3">
      <c r="A6" s="107" t="s">
        <v>290</v>
      </c>
      <c r="B6" s="115">
        <f>ФСиЭ!F16</f>
        <v>66</v>
      </c>
      <c r="C6" s="116">
        <f>ФСиЭ!L16</f>
        <v>94.600000000000009</v>
      </c>
      <c r="D6" s="117">
        <f>ФСиЭ!M16</f>
        <v>66.2</v>
      </c>
      <c r="E6" s="119">
        <f>ФСиЭ!F16</f>
        <v>66</v>
      </c>
      <c r="F6" s="196">
        <f>ФСиЭ!L23</f>
        <v>0</v>
      </c>
      <c r="G6" s="197">
        <f>ФСиЭ!M216</f>
        <v>0</v>
      </c>
      <c r="H6" s="119">
        <f>ФСиЭ!F21</f>
        <v>16</v>
      </c>
      <c r="I6" s="116">
        <f>ФСиЭ!L21</f>
        <v>23.5</v>
      </c>
      <c r="J6" s="117">
        <f>ФСиЭ!M21</f>
        <v>17.399999999999999</v>
      </c>
      <c r="K6" s="113">
        <f>ФСиЭ!F22</f>
        <v>82</v>
      </c>
      <c r="L6" s="125">
        <f>C6+F6+I6</f>
        <v>118.10000000000001</v>
      </c>
      <c r="M6" s="114">
        <f t="shared" si="0"/>
        <v>83.6</v>
      </c>
    </row>
    <row r="7" spans="1:21" ht="22.5" customHeight="1" thickBot="1" x14ac:dyDescent="0.3">
      <c r="A7" s="107" t="s">
        <v>291</v>
      </c>
      <c r="B7" s="115">
        <f>ИФФ!F13</f>
        <v>32</v>
      </c>
      <c r="C7" s="116">
        <f>ИФФ!L13</f>
        <v>42.2</v>
      </c>
      <c r="D7" s="117">
        <f>ИФФ!M13</f>
        <v>32.6</v>
      </c>
      <c r="E7" s="119">
        <f>ИФФ!F18</f>
        <v>12</v>
      </c>
      <c r="F7" s="196">
        <f>ИФФ!L18</f>
        <v>14.2</v>
      </c>
      <c r="G7" s="197">
        <f>ИФФ!M18</f>
        <v>11.7</v>
      </c>
      <c r="H7" s="119">
        <f>ИФФ!F26</f>
        <v>30</v>
      </c>
      <c r="I7" s="116">
        <f>ИФФ!L26</f>
        <v>97.399999999999991</v>
      </c>
      <c r="J7" s="117">
        <f>ИФФ!M26</f>
        <v>84.000000000000014</v>
      </c>
      <c r="K7" s="113">
        <f>ИФФ!F27</f>
        <v>74</v>
      </c>
      <c r="L7" s="125">
        <f t="shared" si="1"/>
        <v>153.80000000000001</v>
      </c>
      <c r="M7" s="114">
        <f t="shared" si="0"/>
        <v>128.30000000000001</v>
      </c>
    </row>
    <row r="8" spans="1:21" ht="43.5" thickBot="1" x14ac:dyDescent="0.3">
      <c r="A8" s="107" t="s">
        <v>292</v>
      </c>
      <c r="B8" s="115">
        <f>ФЕНМиТ!F32</f>
        <v>157</v>
      </c>
      <c r="C8" s="116">
        <f>ФЕНМиТ!L32</f>
        <v>209.70000000000002</v>
      </c>
      <c r="D8" s="117">
        <f>ФЕНМиТ!M32</f>
        <v>145.40000000000003</v>
      </c>
      <c r="E8" s="119">
        <f>ФЕНМиТ!F40</f>
        <v>36</v>
      </c>
      <c r="F8" s="196">
        <f>ФЕНМиТ!L40</f>
        <v>45.2</v>
      </c>
      <c r="G8" s="197">
        <f>ФЕНМиТ!M40</f>
        <v>33</v>
      </c>
      <c r="H8" s="119">
        <f>ФЕНМиТ!F48</f>
        <v>39</v>
      </c>
      <c r="I8" s="116">
        <f>ФЕНМиТ!L48</f>
        <v>54.300000000000004</v>
      </c>
      <c r="J8" s="117">
        <f>ФЕНМиТ!M48</f>
        <v>41.2</v>
      </c>
      <c r="K8" s="113">
        <f>ФЕНМиТ!F49</f>
        <v>232</v>
      </c>
      <c r="L8" s="125">
        <f t="shared" si="1"/>
        <v>309.20000000000005</v>
      </c>
      <c r="M8" s="114">
        <f t="shared" si="0"/>
        <v>219.60000000000002</v>
      </c>
    </row>
    <row r="9" spans="1:21" ht="29.25" thickBot="1" x14ac:dyDescent="0.3">
      <c r="A9" s="107" t="s">
        <v>293</v>
      </c>
      <c r="B9" s="115">
        <f>ФФиМК!F25</f>
        <v>128</v>
      </c>
      <c r="C9" s="116">
        <f>ФФиМК!L25</f>
        <v>189.99999999999997</v>
      </c>
      <c r="D9" s="117">
        <f>ФФиМК!M25</f>
        <v>113.39999999999998</v>
      </c>
      <c r="E9" s="119">
        <f>ФФиМК!F33</f>
        <v>60</v>
      </c>
      <c r="F9" s="196">
        <f>ФФиМК!L33</f>
        <v>70.600000000000009</v>
      </c>
      <c r="G9" s="197">
        <f>ФФиМК!M33</f>
        <v>56.2</v>
      </c>
      <c r="H9" s="119">
        <f>ФФиМК!F42</f>
        <v>61</v>
      </c>
      <c r="I9" s="116">
        <f>ФФиМК!L42</f>
        <v>98.4</v>
      </c>
      <c r="J9" s="117">
        <f>ФФиМК!M42</f>
        <v>79.899999999999991</v>
      </c>
      <c r="K9" s="113">
        <f>ФФиМК!F43</f>
        <v>249</v>
      </c>
      <c r="L9" s="125">
        <f t="shared" si="1"/>
        <v>359</v>
      </c>
      <c r="M9" s="114">
        <f t="shared" si="0"/>
        <v>249.49999999999994</v>
      </c>
    </row>
    <row r="10" spans="1:21" ht="43.5" thickBot="1" x14ac:dyDescent="0.3">
      <c r="A10" s="107" t="s">
        <v>294</v>
      </c>
      <c r="B10" s="120">
        <f>ППФ!F24</f>
        <v>84</v>
      </c>
      <c r="C10" s="116">
        <f>ППФ!L24</f>
        <v>128.20000000000002</v>
      </c>
      <c r="D10" s="117">
        <f>ППФ!M24</f>
        <v>92</v>
      </c>
      <c r="E10" s="119">
        <f>ППФ!F32</f>
        <v>48</v>
      </c>
      <c r="F10" s="196">
        <f>ППФ!L32</f>
        <v>56.199999999999996</v>
      </c>
      <c r="G10" s="197">
        <f>ППФ!M32</f>
        <v>44.2</v>
      </c>
      <c r="H10" s="119">
        <f>ППФ!F39</f>
        <v>52</v>
      </c>
      <c r="I10" s="116">
        <f>ППФ!L39</f>
        <v>66.600000000000009</v>
      </c>
      <c r="J10" s="117">
        <f>ППФ!M39</f>
        <v>54.7</v>
      </c>
      <c r="K10" s="113">
        <f>ППФ!F40</f>
        <v>184</v>
      </c>
      <c r="L10" s="125">
        <f t="shared" si="1"/>
        <v>251</v>
      </c>
      <c r="M10" s="114">
        <f t="shared" si="0"/>
        <v>190.89999999999998</v>
      </c>
    </row>
    <row r="11" spans="1:21" ht="22.5" customHeight="1" thickBot="1" x14ac:dyDescent="0.3">
      <c r="A11" s="107" t="s">
        <v>295</v>
      </c>
      <c r="B11" s="115">
        <f>СФ!F18</f>
        <v>90</v>
      </c>
      <c r="C11" s="121">
        <f>СФ!L18</f>
        <v>113.39999999999999</v>
      </c>
      <c r="D11" s="122">
        <f>СФ!M18</f>
        <v>84</v>
      </c>
      <c r="E11" s="123">
        <f>СФ!F26</f>
        <v>72</v>
      </c>
      <c r="F11" s="192">
        <f>СФ!L26</f>
        <v>84</v>
      </c>
      <c r="G11" s="193">
        <f>СФ!M26</f>
        <v>69.5</v>
      </c>
      <c r="H11" s="123">
        <f>СФ!F34</f>
        <v>47</v>
      </c>
      <c r="I11" s="121">
        <f>СФ!L34</f>
        <v>87.2</v>
      </c>
      <c r="J11" s="124">
        <f>СФ!M34</f>
        <v>71.800000000000011</v>
      </c>
      <c r="K11" s="112">
        <f>СФ!F35</f>
        <v>209</v>
      </c>
      <c r="L11" s="125">
        <f t="shared" si="1"/>
        <v>284.59999999999997</v>
      </c>
      <c r="M11" s="114">
        <f t="shared" si="0"/>
        <v>225.3</v>
      </c>
    </row>
    <row r="12" spans="1:21" ht="29.25" thickBot="1" x14ac:dyDescent="0.3">
      <c r="A12" s="107" t="s">
        <v>296</v>
      </c>
      <c r="B12" s="115">
        <f>ФКиИ!F15</f>
        <v>52</v>
      </c>
      <c r="C12" s="116">
        <f>ФКиИ!L15</f>
        <v>41.7</v>
      </c>
      <c r="D12" s="117">
        <f>ФКиИ!M15</f>
        <v>30.7</v>
      </c>
      <c r="E12" s="119">
        <f>ФКиИ!F18</f>
        <v>12</v>
      </c>
      <c r="F12" s="196">
        <f>ФКиИ!L18</f>
        <v>14</v>
      </c>
      <c r="G12" s="197">
        <f>ФКиИ!M18</f>
        <v>11.7</v>
      </c>
      <c r="H12" s="119">
        <f>ФКиИ!F22</f>
        <v>76</v>
      </c>
      <c r="I12" s="116">
        <f>ФКиИ!L21</f>
        <v>15.6</v>
      </c>
      <c r="J12" s="117">
        <f>ФКиИ!M21</f>
        <v>12</v>
      </c>
      <c r="K12" s="113">
        <f>ФКиИ!F22</f>
        <v>76</v>
      </c>
      <c r="L12" s="125">
        <f>C12+F12+I12</f>
        <v>71.3</v>
      </c>
      <c r="M12" s="114">
        <f>D12+G12+J12</f>
        <v>54.4</v>
      </c>
    </row>
    <row r="13" spans="1:21" ht="29.25" thickBot="1" x14ac:dyDescent="0.3">
      <c r="A13" s="107" t="s">
        <v>297</v>
      </c>
      <c r="B13" s="282">
        <f>ФФКиС!F11</f>
        <v>32</v>
      </c>
      <c r="C13" s="192">
        <f>ФФКиС!L11</f>
        <v>39.799999999999997</v>
      </c>
      <c r="D13" s="193">
        <f>ФФКиС!M11</f>
        <v>26.5</v>
      </c>
      <c r="E13" s="283">
        <f>ФФКиС!F15</f>
        <v>0</v>
      </c>
      <c r="F13" s="192">
        <f>ФФКиС!L15</f>
        <v>0</v>
      </c>
      <c r="G13" s="193">
        <f>ФФКиС!M15</f>
        <v>0</v>
      </c>
      <c r="H13" s="283">
        <f>ФФКиС!F19</f>
        <v>24</v>
      </c>
      <c r="I13" s="192">
        <f>ФФКиС!L19</f>
        <v>36.700000000000003</v>
      </c>
      <c r="J13" s="193">
        <f>ФФКиС!M19</f>
        <v>30</v>
      </c>
      <c r="K13" s="284">
        <f>ФФКиС!F20</f>
        <v>56</v>
      </c>
      <c r="L13" s="285">
        <f>C13+F13+I13</f>
        <v>76.5</v>
      </c>
      <c r="M13" s="286">
        <f>D13+G13+J13</f>
        <v>56.5</v>
      </c>
    </row>
    <row r="14" spans="1:21" ht="29.25" thickBot="1" x14ac:dyDescent="0.3">
      <c r="A14" s="107" t="s">
        <v>298</v>
      </c>
      <c r="B14" s="115">
        <f>ФЭиУ!F20</f>
        <v>116</v>
      </c>
      <c r="C14" s="116">
        <f>ФЭиУ!L20</f>
        <v>144.40000000000003</v>
      </c>
      <c r="D14" s="117">
        <f>ФЭиУ!M20</f>
        <v>104.3</v>
      </c>
      <c r="E14" s="119">
        <f>ФЭиУ!F27</f>
        <v>60</v>
      </c>
      <c r="F14" s="196">
        <f>ФЭиУ!L27</f>
        <v>75.100000000000009</v>
      </c>
      <c r="G14" s="197">
        <f>ФЭиУ!M27</f>
        <v>57.3</v>
      </c>
      <c r="H14" s="119">
        <f>ФЭиУ!F34</f>
        <v>40</v>
      </c>
      <c r="I14" s="116">
        <f>ФЭиУ!L34</f>
        <v>65.3</v>
      </c>
      <c r="J14" s="117">
        <f>ФЭиУ!M34</f>
        <v>49.699999999999996</v>
      </c>
      <c r="K14" s="113">
        <f>ФЭиУ!F35</f>
        <v>216</v>
      </c>
      <c r="L14" s="125">
        <f t="shared" si="1"/>
        <v>284.80000000000007</v>
      </c>
      <c r="M14" s="114">
        <f t="shared" si="0"/>
        <v>211.29999999999998</v>
      </c>
    </row>
    <row r="15" spans="1:21" ht="20.25" customHeight="1" thickBot="1" x14ac:dyDescent="0.3">
      <c r="A15" s="107" t="s">
        <v>299</v>
      </c>
      <c r="B15" s="127">
        <f>ЮФ!F14</f>
        <v>58</v>
      </c>
      <c r="C15" s="128">
        <f>ЮФ!L14</f>
        <v>94.3</v>
      </c>
      <c r="D15" s="129">
        <f>ЮФ!M14</f>
        <v>72</v>
      </c>
      <c r="E15" s="130">
        <f>ЮФ!F20</f>
        <v>36</v>
      </c>
      <c r="F15" s="198">
        <f>ЮФ!L20</f>
        <v>47.2</v>
      </c>
      <c r="G15" s="199">
        <f>ЮФ!M20</f>
        <v>37.1</v>
      </c>
      <c r="H15" s="130">
        <f>ЮФ!F26</f>
        <v>42</v>
      </c>
      <c r="I15" s="128">
        <f>ЮФ!L26</f>
        <v>60.7</v>
      </c>
      <c r="J15" s="129">
        <f>ЮФ!M26</f>
        <v>46.9</v>
      </c>
      <c r="K15" s="131">
        <f>ЮФ!F27</f>
        <v>136</v>
      </c>
      <c r="L15" s="125">
        <f t="shared" si="1"/>
        <v>202.2</v>
      </c>
      <c r="M15" s="114">
        <f t="shared" si="0"/>
        <v>156</v>
      </c>
    </row>
    <row r="16" spans="1:21" ht="20.25" customHeight="1" thickBot="1" x14ac:dyDescent="0.3">
      <c r="A16" s="287" t="s">
        <v>300</v>
      </c>
      <c r="B16" s="138">
        <f>'Общ. ун-т'!F29</f>
        <v>310</v>
      </c>
      <c r="C16" s="142">
        <f>'Общ. ун-т'!L29</f>
        <v>385.99999999999994</v>
      </c>
      <c r="D16" s="136">
        <f>'Общ. ун-т'!M29</f>
        <v>314.50000000000006</v>
      </c>
      <c r="E16" s="140">
        <f>'Общ. ун-т'!F33</f>
        <v>12</v>
      </c>
      <c r="F16" s="200">
        <f>'Общ. ун-т'!L33</f>
        <v>17</v>
      </c>
      <c r="G16" s="201">
        <f>'Общ. ун-т'!M33</f>
        <v>16.100000000000001</v>
      </c>
      <c r="H16" s="140">
        <f>'Общ. ун-т'!F45</f>
        <v>137</v>
      </c>
      <c r="I16" s="142">
        <f>'Общ. ун-т'!L45</f>
        <v>136.70000000000002</v>
      </c>
      <c r="J16" s="136">
        <f>'Общ. ун-т'!M45</f>
        <v>106.1</v>
      </c>
      <c r="K16" s="140">
        <f>'Общ. ун-т'!F46</f>
        <v>459</v>
      </c>
      <c r="L16" s="125">
        <f t="shared" si="1"/>
        <v>539.69999999999993</v>
      </c>
      <c r="M16" s="114">
        <f t="shared" si="0"/>
        <v>436.70000000000005</v>
      </c>
    </row>
    <row r="17" spans="1:15" ht="22.5" customHeight="1" thickBot="1" x14ac:dyDescent="0.3">
      <c r="A17" s="288" t="s">
        <v>310</v>
      </c>
      <c r="B17" s="139">
        <f>РЦИО!E22</f>
        <v>0</v>
      </c>
      <c r="C17" s="143">
        <f>РЦИО!L22</f>
        <v>0</v>
      </c>
      <c r="D17" s="137">
        <f>РЦИО!M22</f>
        <v>0</v>
      </c>
      <c r="E17" s="141">
        <f>РЦИО!F14</f>
        <v>24</v>
      </c>
      <c r="F17" s="202">
        <f>РЦИО!L14</f>
        <v>26.7</v>
      </c>
      <c r="G17" s="203">
        <f>РЦИО!M14</f>
        <v>22.4</v>
      </c>
      <c r="H17" s="141">
        <f>РЦИО!F28</f>
        <v>14</v>
      </c>
      <c r="I17" s="143">
        <f>РЦИО!L28</f>
        <v>12.6</v>
      </c>
      <c r="J17" s="137">
        <f>РЦИО!M28</f>
        <v>10.199999999999999</v>
      </c>
      <c r="K17" s="141">
        <f>РЦИО!F29</f>
        <v>14</v>
      </c>
      <c r="L17" s="125">
        <f t="shared" si="1"/>
        <v>39.299999999999997</v>
      </c>
      <c r="M17" s="114">
        <f t="shared" si="0"/>
        <v>32.599999999999994</v>
      </c>
      <c r="N17" s="319">
        <f>SUM(L3:L17)</f>
        <v>2994.5</v>
      </c>
      <c r="O17" s="319">
        <f>M17+M16+M15+M14+M13+M12+M11+M10+M9+M8+M7+M6+M5+M4+M3</f>
        <v>2255.5999999999995</v>
      </c>
    </row>
    <row r="18" spans="1:15" ht="23.25" customHeight="1" thickBot="1" x14ac:dyDescent="0.3">
      <c r="A18" s="107" t="s">
        <v>301</v>
      </c>
      <c r="B18" s="132"/>
      <c r="C18" s="133"/>
      <c r="D18" s="134"/>
      <c r="E18" s="135"/>
      <c r="F18" s="204"/>
      <c r="G18" s="205"/>
      <c r="H18" s="135"/>
      <c r="I18" s="133"/>
      <c r="J18" s="134"/>
      <c r="K18" s="125"/>
      <c r="L18" s="125">
        <f>'Вне ПЛАНА'!K32</f>
        <v>297.89999999999998</v>
      </c>
      <c r="M18" s="114">
        <f>'Вне ПЛАНА'!L32</f>
        <v>220.6</v>
      </c>
      <c r="N18" s="319"/>
    </row>
    <row r="19" spans="1:15" ht="21.75" thickBot="1" x14ac:dyDescent="0.35">
      <c r="A19" s="108" t="s">
        <v>15</v>
      </c>
      <c r="B19" s="188">
        <f t="shared" ref="B19:K19" si="2">SUM(B3:B18)</f>
        <v>1331</v>
      </c>
      <c r="C19" s="190">
        <f t="shared" si="2"/>
        <v>1706.7</v>
      </c>
      <c r="D19" s="191">
        <f t="shared" si="2"/>
        <v>1231.6000000000001</v>
      </c>
      <c r="E19" s="189">
        <f t="shared" si="2"/>
        <v>486</v>
      </c>
      <c r="F19" s="189">
        <f t="shared" si="2"/>
        <v>498.9</v>
      </c>
      <c r="G19" s="191">
        <f t="shared" si="2"/>
        <v>403.5</v>
      </c>
      <c r="H19" s="189">
        <f t="shared" si="2"/>
        <v>608</v>
      </c>
      <c r="I19" s="190">
        <f t="shared" si="2"/>
        <v>788.90000000000009</v>
      </c>
      <c r="J19" s="191">
        <f t="shared" si="2"/>
        <v>620.5</v>
      </c>
      <c r="K19" s="126">
        <f t="shared" si="2"/>
        <v>2271</v>
      </c>
      <c r="L19" s="126">
        <f>N17+L18</f>
        <v>3292.4</v>
      </c>
      <c r="M19" s="187">
        <f>SUM(M3:M18)</f>
        <v>2476.1999999999998</v>
      </c>
      <c r="N19" s="319">
        <f>M19+614.1</f>
        <v>3090.2999999999997</v>
      </c>
    </row>
  </sheetData>
  <mergeCells count="5">
    <mergeCell ref="K1:M1"/>
    <mergeCell ref="A1:A2"/>
    <mergeCell ref="B1:D1"/>
    <mergeCell ref="E1:G1"/>
    <mergeCell ref="H1:J1"/>
  </mergeCells>
  <pageMargins left="0.25" right="0.25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6" ySplit="5" topLeftCell="G21" activePane="bottomRight" state="frozen"/>
      <selection pane="topRight" activeCell="G1" sqref="G1"/>
      <selection pane="bottomLeft" activeCell="A6" sqref="A6"/>
      <selection pane="bottomRight" activeCell="C11" sqref="C11"/>
    </sheetView>
  </sheetViews>
  <sheetFormatPr defaultRowHeight="15" x14ac:dyDescent="0.25"/>
  <cols>
    <col min="1" max="1" width="4.7109375" style="1" customWidth="1"/>
    <col min="2" max="2" width="20.710937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2"/>
      <c r="B3" s="2"/>
      <c r="C3" s="3" t="s">
        <v>1252</v>
      </c>
      <c r="D3" s="2"/>
      <c r="E3" s="2"/>
      <c r="F3" s="2"/>
      <c r="G3" s="2"/>
      <c r="H3" s="2"/>
      <c r="I3" s="2"/>
      <c r="J3" s="2"/>
      <c r="K3" s="2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48" thickBot="1" x14ac:dyDescent="0.3">
      <c r="A6" s="22">
        <v>1</v>
      </c>
      <c r="B6" s="155" t="s">
        <v>584</v>
      </c>
      <c r="C6" s="156" t="s">
        <v>585</v>
      </c>
      <c r="D6" s="156" t="s">
        <v>20</v>
      </c>
      <c r="E6" s="36" t="s">
        <v>189</v>
      </c>
      <c r="F6" s="37">
        <v>6</v>
      </c>
      <c r="G6" s="37" t="s">
        <v>738</v>
      </c>
      <c r="H6" s="11" t="s">
        <v>767</v>
      </c>
      <c r="I6" s="12" t="s">
        <v>768</v>
      </c>
      <c r="J6" s="12">
        <v>43557</v>
      </c>
      <c r="K6" s="12" t="s">
        <v>775</v>
      </c>
      <c r="L6" s="11">
        <v>7.9</v>
      </c>
      <c r="M6" s="11">
        <v>6.6</v>
      </c>
    </row>
    <row r="7" spans="1:13" s="13" customFormat="1" ht="48" thickBot="1" x14ac:dyDescent="0.3">
      <c r="A7" s="33">
        <v>2</v>
      </c>
      <c r="B7" s="157" t="s">
        <v>586</v>
      </c>
      <c r="C7" s="158" t="s">
        <v>587</v>
      </c>
      <c r="D7" s="158" t="s">
        <v>20</v>
      </c>
      <c r="E7" s="21" t="s">
        <v>170</v>
      </c>
      <c r="F7" s="38">
        <v>7</v>
      </c>
      <c r="G7" s="12">
        <v>43714</v>
      </c>
      <c r="H7" s="11" t="s">
        <v>1091</v>
      </c>
      <c r="I7" s="11" t="s">
        <v>1127</v>
      </c>
      <c r="J7" s="12">
        <v>43731</v>
      </c>
      <c r="K7" s="12" t="s">
        <v>1050</v>
      </c>
      <c r="L7" s="11">
        <v>9.1999999999999993</v>
      </c>
      <c r="M7" s="11">
        <v>7.4</v>
      </c>
    </row>
    <row r="8" spans="1:13" s="13" customFormat="1" ht="48" thickBot="1" x14ac:dyDescent="0.3">
      <c r="A8" s="33">
        <v>3</v>
      </c>
      <c r="B8" s="157" t="s">
        <v>588</v>
      </c>
      <c r="C8" s="158" t="s">
        <v>589</v>
      </c>
      <c r="D8" s="158" t="s">
        <v>21</v>
      </c>
      <c r="E8" s="36" t="s">
        <v>179</v>
      </c>
      <c r="F8" s="37">
        <v>6</v>
      </c>
      <c r="G8" s="12">
        <v>43756</v>
      </c>
      <c r="H8" s="11" t="s">
        <v>1195</v>
      </c>
      <c r="I8" s="11" t="s">
        <v>1194</v>
      </c>
      <c r="J8" s="12">
        <v>43804</v>
      </c>
      <c r="K8" s="11" t="s">
        <v>1096</v>
      </c>
      <c r="L8" s="11">
        <v>8.5</v>
      </c>
      <c r="M8" s="11">
        <v>5.8</v>
      </c>
    </row>
    <row r="9" spans="1:13" ht="48" thickBot="1" x14ac:dyDescent="0.3">
      <c r="A9" s="33">
        <v>4</v>
      </c>
      <c r="B9" s="157" t="s">
        <v>590</v>
      </c>
      <c r="C9" s="158" t="s">
        <v>591</v>
      </c>
      <c r="D9" s="158" t="s">
        <v>20</v>
      </c>
      <c r="E9" s="36" t="s">
        <v>182</v>
      </c>
      <c r="F9" s="37">
        <v>6</v>
      </c>
      <c r="G9" s="15">
        <v>43766</v>
      </c>
      <c r="H9" s="16" t="s">
        <v>1254</v>
      </c>
      <c r="I9" s="16" t="s">
        <v>1253</v>
      </c>
      <c r="J9" s="17">
        <v>43846</v>
      </c>
      <c r="K9" s="16" t="s">
        <v>775</v>
      </c>
      <c r="L9" s="18">
        <v>7.4</v>
      </c>
      <c r="M9" s="18">
        <v>5.7</v>
      </c>
    </row>
    <row r="10" spans="1:13" s="19" customFormat="1" ht="48" thickBot="1" x14ac:dyDescent="0.3">
      <c r="A10" s="33">
        <v>5</v>
      </c>
      <c r="B10" s="157" t="s">
        <v>1395</v>
      </c>
      <c r="C10" s="158" t="s">
        <v>1394</v>
      </c>
      <c r="D10" s="158" t="s">
        <v>20</v>
      </c>
      <c r="E10" s="36" t="s">
        <v>184</v>
      </c>
      <c r="F10" s="37">
        <v>7</v>
      </c>
      <c r="G10" s="15">
        <v>43812</v>
      </c>
      <c r="H10" s="18" t="s">
        <v>1373</v>
      </c>
      <c r="I10" s="18" t="s">
        <v>1374</v>
      </c>
      <c r="J10" s="15">
        <v>43944</v>
      </c>
      <c r="K10" s="18" t="s">
        <v>775</v>
      </c>
      <c r="L10" s="18">
        <v>9.1999999999999993</v>
      </c>
      <c r="M10" s="18">
        <v>7.1</v>
      </c>
    </row>
    <row r="11" spans="1:13" s="19" customFormat="1" ht="16.5" thickBot="1" x14ac:dyDescent="0.3">
      <c r="A11" s="49"/>
      <c r="B11" s="50"/>
      <c r="C11" s="51"/>
      <c r="D11" s="36"/>
      <c r="E11" s="36"/>
      <c r="F11" s="37"/>
      <c r="G11" s="47"/>
      <c r="H11" s="22"/>
      <c r="I11" s="22"/>
      <c r="J11" s="47"/>
      <c r="K11" s="22"/>
      <c r="L11" s="22"/>
      <c r="M11" s="22"/>
    </row>
    <row r="12" spans="1:13" ht="16.5" thickBot="1" x14ac:dyDescent="0.3">
      <c r="A12" s="49"/>
      <c r="B12" s="52"/>
      <c r="C12" s="53"/>
      <c r="D12" s="36"/>
      <c r="E12" s="36"/>
      <c r="F12" s="37"/>
      <c r="G12" s="47"/>
      <c r="H12" s="20"/>
      <c r="I12" s="20"/>
      <c r="J12" s="48"/>
      <c r="K12" s="20"/>
      <c r="L12" s="22"/>
      <c r="M12" s="22"/>
    </row>
    <row r="13" spans="1:13" ht="15.75" x14ac:dyDescent="0.25">
      <c r="A13" s="420" t="s">
        <v>15</v>
      </c>
      <c r="B13" s="421"/>
      <c r="C13" s="421"/>
      <c r="D13" s="422"/>
      <c r="E13" s="43"/>
      <c r="F13" s="66">
        <f>SUM(F6:F12)</f>
        <v>32</v>
      </c>
      <c r="G13" s="44"/>
      <c r="H13" s="45"/>
      <c r="I13" s="45"/>
      <c r="J13" s="45"/>
      <c r="K13" s="45"/>
      <c r="L13" s="44">
        <f>SUM(L6:L12)</f>
        <v>42.2</v>
      </c>
      <c r="M13" s="44">
        <f>SUM(M6:M12)</f>
        <v>32.6</v>
      </c>
    </row>
    <row r="14" spans="1:13" ht="16.5" thickBot="1" x14ac:dyDescent="0.3">
      <c r="A14" s="423" t="s">
        <v>16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5"/>
    </row>
    <row r="15" spans="1:13" ht="32.25" thickBot="1" x14ac:dyDescent="0.3">
      <c r="A15" s="22">
        <v>6</v>
      </c>
      <c r="B15" s="155" t="s">
        <v>593</v>
      </c>
      <c r="C15" s="156" t="s">
        <v>592</v>
      </c>
      <c r="D15" s="156" t="s">
        <v>335</v>
      </c>
      <c r="E15" s="21" t="s">
        <v>247</v>
      </c>
      <c r="F15" s="38">
        <v>12</v>
      </c>
      <c r="G15" s="95">
        <v>43781</v>
      </c>
      <c r="H15" s="16" t="s">
        <v>1276</v>
      </c>
      <c r="I15" s="16" t="s">
        <v>1277</v>
      </c>
      <c r="J15" s="17">
        <v>43872</v>
      </c>
      <c r="K15" s="16" t="s">
        <v>749</v>
      </c>
      <c r="L15" s="18">
        <v>14.2</v>
      </c>
      <c r="M15" s="18">
        <v>11.7</v>
      </c>
    </row>
    <row r="16" spans="1:13" s="26" customFormat="1" ht="16.5" thickBot="1" x14ac:dyDescent="0.3">
      <c r="A16" s="21"/>
      <c r="B16" s="34"/>
      <c r="C16" s="46"/>
      <c r="D16" s="35"/>
      <c r="E16" s="36"/>
      <c r="F16" s="37"/>
      <c r="G16" s="146"/>
      <c r="H16" s="24"/>
      <c r="I16" s="24"/>
      <c r="J16" s="25"/>
      <c r="K16" s="24"/>
      <c r="L16" s="24"/>
      <c r="M16" s="24"/>
    </row>
    <row r="17" spans="1:14" s="26" customFormat="1" ht="16.5" thickBot="1" x14ac:dyDescent="0.3">
      <c r="A17" s="21"/>
      <c r="B17" s="34"/>
      <c r="C17" s="46"/>
      <c r="D17" s="35"/>
      <c r="E17" s="36"/>
      <c r="F17" s="37"/>
      <c r="G17" s="67"/>
      <c r="H17" s="23"/>
      <c r="I17" s="23"/>
      <c r="J17" s="67"/>
      <c r="K17" s="23"/>
      <c r="L17" s="23"/>
      <c r="M17" s="23"/>
    </row>
    <row r="18" spans="1:14" s="26" customFormat="1" ht="16.5" customHeight="1" thickBot="1" x14ac:dyDescent="0.3">
      <c r="A18" s="429" t="s">
        <v>15</v>
      </c>
      <c r="B18" s="430"/>
      <c r="C18" s="430"/>
      <c r="D18" s="430"/>
      <c r="E18" s="430"/>
      <c r="F18" s="61">
        <f>SUM(F15:F17)</f>
        <v>12</v>
      </c>
      <c r="G18" s="28"/>
      <c r="H18" s="27"/>
      <c r="I18" s="27"/>
      <c r="J18" s="28"/>
      <c r="K18" s="27"/>
      <c r="L18" s="27">
        <f>SUM(L15:L17)</f>
        <v>14.2</v>
      </c>
      <c r="M18" s="27">
        <f>SUM(M15:M17)</f>
        <v>11.7</v>
      </c>
    </row>
    <row r="19" spans="1:14" s="26" customFormat="1" ht="16.5" thickBot="1" x14ac:dyDescent="0.3">
      <c r="A19" s="431" t="s">
        <v>27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</row>
    <row r="20" spans="1:14" s="26" customFormat="1" ht="48" thickBot="1" x14ac:dyDescent="0.3">
      <c r="A20" s="9">
        <v>7</v>
      </c>
      <c r="B20" s="155" t="s">
        <v>594</v>
      </c>
      <c r="C20" s="156" t="s">
        <v>28</v>
      </c>
      <c r="D20" s="156" t="s">
        <v>430</v>
      </c>
      <c r="E20" s="21" t="s">
        <v>101</v>
      </c>
      <c r="F20" s="38">
        <v>6</v>
      </c>
      <c r="G20" s="67">
        <v>43600</v>
      </c>
      <c r="H20" s="23" t="s">
        <v>954</v>
      </c>
      <c r="I20" s="23" t="s">
        <v>966</v>
      </c>
      <c r="J20" s="67"/>
      <c r="K20" s="23" t="s">
        <v>1095</v>
      </c>
      <c r="L20" s="23">
        <v>7.2</v>
      </c>
      <c r="M20" s="23">
        <v>6.3</v>
      </c>
    </row>
    <row r="21" spans="1:14" s="26" customFormat="1" ht="66.75" customHeight="1" thickBot="1" x14ac:dyDescent="0.3">
      <c r="A21" s="432">
        <v>8</v>
      </c>
      <c r="B21" s="434" t="s">
        <v>22</v>
      </c>
      <c r="C21" s="434" t="s">
        <v>1015</v>
      </c>
      <c r="D21" s="434" t="s">
        <v>565</v>
      </c>
      <c r="E21" s="432" t="s">
        <v>138</v>
      </c>
      <c r="F21" s="436">
        <v>10</v>
      </c>
      <c r="G21" s="438">
        <v>43658</v>
      </c>
      <c r="H21" s="23" t="s">
        <v>1027</v>
      </c>
      <c r="I21" s="23" t="s">
        <v>1028</v>
      </c>
      <c r="J21" s="67">
        <v>43700</v>
      </c>
      <c r="K21" s="23" t="s">
        <v>749</v>
      </c>
      <c r="L21" s="23">
        <v>26.4</v>
      </c>
      <c r="M21" s="23">
        <v>22.3</v>
      </c>
    </row>
    <row r="22" spans="1:14" s="26" customFormat="1" ht="74.25" customHeight="1" thickBot="1" x14ac:dyDescent="0.3">
      <c r="A22" s="433"/>
      <c r="B22" s="435"/>
      <c r="C22" s="435"/>
      <c r="D22" s="435"/>
      <c r="E22" s="433"/>
      <c r="F22" s="437"/>
      <c r="G22" s="439"/>
      <c r="H22" s="23" t="s">
        <v>1029</v>
      </c>
      <c r="I22" s="23" t="s">
        <v>1030</v>
      </c>
      <c r="J22" s="67">
        <v>43697</v>
      </c>
      <c r="K22" s="23" t="s">
        <v>1096</v>
      </c>
      <c r="L22" s="23">
        <v>25.2</v>
      </c>
      <c r="M22" s="23">
        <v>22.6</v>
      </c>
    </row>
    <row r="23" spans="1:14" s="26" customFormat="1" ht="63.75" thickBot="1" x14ac:dyDescent="0.3">
      <c r="A23" s="21">
        <v>9</v>
      </c>
      <c r="B23" s="186" t="s">
        <v>22</v>
      </c>
      <c r="C23" s="207" t="s">
        <v>595</v>
      </c>
      <c r="D23" s="156" t="s">
        <v>596</v>
      </c>
      <c r="E23" s="36" t="s">
        <v>261</v>
      </c>
      <c r="F23" s="37">
        <v>8</v>
      </c>
      <c r="G23" s="67">
        <v>43775</v>
      </c>
      <c r="H23" s="23" t="s">
        <v>1202</v>
      </c>
      <c r="I23" s="23" t="s">
        <v>1231</v>
      </c>
      <c r="J23" s="67">
        <v>43818</v>
      </c>
      <c r="K23" s="23" t="s">
        <v>888</v>
      </c>
      <c r="L23" s="23">
        <v>27</v>
      </c>
      <c r="M23" s="23">
        <v>23.1</v>
      </c>
    </row>
    <row r="24" spans="1:14" s="26" customFormat="1" ht="79.5" thickBot="1" x14ac:dyDescent="0.3">
      <c r="A24" s="21">
        <v>10</v>
      </c>
      <c r="B24" s="96" t="s">
        <v>597</v>
      </c>
      <c r="C24" s="89" t="s">
        <v>598</v>
      </c>
      <c r="D24" s="89" t="s">
        <v>367</v>
      </c>
      <c r="E24" s="36" t="s">
        <v>307</v>
      </c>
      <c r="F24" s="37">
        <v>6</v>
      </c>
      <c r="G24" s="67">
        <v>43788</v>
      </c>
      <c r="H24" s="23" t="s">
        <v>1283</v>
      </c>
      <c r="I24" s="23" t="s">
        <v>1290</v>
      </c>
      <c r="J24" s="67">
        <v>43866</v>
      </c>
      <c r="K24" s="23" t="s">
        <v>888</v>
      </c>
      <c r="L24" s="23">
        <v>11.6</v>
      </c>
      <c r="M24" s="23">
        <v>9.6999999999999993</v>
      </c>
      <c r="N24" s="148"/>
    </row>
    <row r="25" spans="1:14" s="26" customFormat="1" ht="16.5" thickBot="1" x14ac:dyDescent="0.3">
      <c r="A25" s="21"/>
      <c r="B25" s="64"/>
      <c r="C25" s="55"/>
      <c r="D25" s="35"/>
      <c r="E25" s="36"/>
      <c r="F25" s="37"/>
      <c r="G25" s="47"/>
      <c r="H25" s="22"/>
      <c r="I25" s="22"/>
      <c r="J25" s="47"/>
      <c r="K25" s="22"/>
      <c r="L25" s="22"/>
      <c r="M25" s="22"/>
    </row>
    <row r="26" spans="1:14" ht="15.75" x14ac:dyDescent="0.25">
      <c r="A26" s="426" t="s">
        <v>15</v>
      </c>
      <c r="B26" s="427"/>
      <c r="C26" s="427"/>
      <c r="D26" s="428"/>
      <c r="E26" s="29"/>
      <c r="F26" s="57">
        <f>SUM(F20:F25)</f>
        <v>30</v>
      </c>
      <c r="G26" s="68"/>
      <c r="H26" s="69"/>
      <c r="I26" s="69"/>
      <c r="J26" s="68"/>
      <c r="K26" s="69"/>
      <c r="L26" s="69">
        <f>SUM(L20:L25)</f>
        <v>97.399999999999991</v>
      </c>
      <c r="M26" s="69">
        <f>SUM(M20:M25)</f>
        <v>84.000000000000014</v>
      </c>
    </row>
    <row r="27" spans="1:14" ht="18.75" x14ac:dyDescent="0.3">
      <c r="F27" s="58">
        <f>F13+F18+F26</f>
        <v>74</v>
      </c>
      <c r="G27" s="59"/>
      <c r="H27" s="59"/>
      <c r="I27" s="59"/>
      <c r="J27" s="59"/>
      <c r="K27" s="59"/>
      <c r="L27" s="58">
        <f>L13+L18+L26</f>
        <v>153.80000000000001</v>
      </c>
      <c r="M27" s="58">
        <f>M13+M18+M26</f>
        <v>128.30000000000001</v>
      </c>
    </row>
    <row r="31" spans="1:14" x14ac:dyDescent="0.25">
      <c r="J31" s="32"/>
    </row>
  </sheetData>
  <mergeCells count="13">
    <mergeCell ref="A1:K1"/>
    <mergeCell ref="A13:D13"/>
    <mergeCell ref="A14:M14"/>
    <mergeCell ref="A26:D26"/>
    <mergeCell ref="A18:E18"/>
    <mergeCell ref="A19:M19"/>
    <mergeCell ref="A21:A22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K11" sqref="K11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4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440" t="s">
        <v>65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4" ht="15.75" thickBot="1" x14ac:dyDescent="0.3">
      <c r="A4" s="4"/>
      <c r="C4" s="5"/>
      <c r="D4" s="5"/>
      <c r="E4" s="5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3" customFormat="1" ht="48" thickBot="1" x14ac:dyDescent="0.3">
      <c r="A6" s="70">
        <v>1</v>
      </c>
      <c r="B6" s="155" t="s">
        <v>476</v>
      </c>
      <c r="C6" s="156" t="s">
        <v>477</v>
      </c>
      <c r="D6" s="156" t="s">
        <v>20</v>
      </c>
      <c r="E6" s="71" t="s">
        <v>100</v>
      </c>
      <c r="F6" s="72"/>
      <c r="G6" s="37" t="s">
        <v>746</v>
      </c>
      <c r="H6" s="42" t="s">
        <v>847</v>
      </c>
      <c r="I6" s="167" t="s">
        <v>860</v>
      </c>
      <c r="J6" s="167">
        <v>43602</v>
      </c>
      <c r="K6" s="42" t="s">
        <v>749</v>
      </c>
      <c r="L6" s="42">
        <v>7.4</v>
      </c>
      <c r="M6" s="42">
        <v>5.3</v>
      </c>
      <c r="N6" s="168"/>
    </row>
    <row r="7" spans="1:14" s="13" customFormat="1" ht="48" thickBot="1" x14ac:dyDescent="0.3">
      <c r="A7" s="33">
        <v>2</v>
      </c>
      <c r="B7" s="157" t="s">
        <v>478</v>
      </c>
      <c r="C7" s="158" t="s">
        <v>479</v>
      </c>
      <c r="D7" s="158" t="s">
        <v>20</v>
      </c>
      <c r="E7" s="36" t="s">
        <v>105</v>
      </c>
      <c r="F7" s="37"/>
      <c r="G7" s="167">
        <v>43577</v>
      </c>
      <c r="H7" s="42" t="s">
        <v>849</v>
      </c>
      <c r="I7" s="42" t="s">
        <v>868</v>
      </c>
      <c r="J7" s="167">
        <v>43602</v>
      </c>
      <c r="K7" s="42" t="s">
        <v>749</v>
      </c>
      <c r="L7" s="42">
        <v>7.5</v>
      </c>
      <c r="M7" s="42">
        <v>5.7</v>
      </c>
      <c r="N7" s="168"/>
    </row>
    <row r="8" spans="1:14" s="13" customFormat="1" ht="32.25" thickBot="1" x14ac:dyDescent="0.3">
      <c r="A8" s="33">
        <v>3</v>
      </c>
      <c r="B8" s="157" t="s">
        <v>480</v>
      </c>
      <c r="C8" s="158" t="s">
        <v>481</v>
      </c>
      <c r="D8" s="158" t="s">
        <v>20</v>
      </c>
      <c r="E8" s="36" t="s">
        <v>118</v>
      </c>
      <c r="F8" s="37">
        <v>6</v>
      </c>
      <c r="G8" s="167">
        <v>43790</v>
      </c>
      <c r="H8" s="42" t="s">
        <v>1218</v>
      </c>
      <c r="I8" s="42" t="s">
        <v>1219</v>
      </c>
      <c r="J8" s="167"/>
      <c r="K8" s="42"/>
      <c r="L8" s="42">
        <v>9.1</v>
      </c>
      <c r="M8" s="42">
        <v>6.5</v>
      </c>
      <c r="N8" s="168"/>
    </row>
    <row r="9" spans="1:14" s="19" customFormat="1" ht="95.25" thickBot="1" x14ac:dyDescent="0.3">
      <c r="A9" s="33">
        <v>4</v>
      </c>
      <c r="B9" s="157" t="s">
        <v>482</v>
      </c>
      <c r="C9" s="158" t="s">
        <v>483</v>
      </c>
      <c r="D9" s="158" t="s">
        <v>20</v>
      </c>
      <c r="E9" s="36" t="s">
        <v>119</v>
      </c>
      <c r="F9" s="37">
        <v>6</v>
      </c>
      <c r="G9" s="170">
        <v>43482</v>
      </c>
      <c r="H9" s="171" t="s">
        <v>776</v>
      </c>
      <c r="I9" s="171" t="s">
        <v>797</v>
      </c>
      <c r="J9" s="170">
        <v>43573</v>
      </c>
      <c r="K9" s="171" t="s">
        <v>749</v>
      </c>
      <c r="L9" s="171">
        <v>8.4</v>
      </c>
      <c r="M9" s="171">
        <v>5.7</v>
      </c>
      <c r="N9" s="172"/>
    </row>
    <row r="10" spans="1:14" s="19" customFormat="1" ht="63.75" thickBot="1" x14ac:dyDescent="0.3">
      <c r="A10" s="33">
        <v>5</v>
      </c>
      <c r="B10" s="157" t="s">
        <v>484</v>
      </c>
      <c r="C10" s="158" t="s">
        <v>485</v>
      </c>
      <c r="D10" s="158" t="s">
        <v>20</v>
      </c>
      <c r="E10" s="40" t="s">
        <v>120</v>
      </c>
      <c r="F10" s="41">
        <v>6</v>
      </c>
      <c r="G10" s="173" t="s">
        <v>975</v>
      </c>
      <c r="H10" s="33" t="s">
        <v>1378</v>
      </c>
      <c r="I10" s="33" t="s">
        <v>1379</v>
      </c>
      <c r="J10" s="173">
        <v>43963</v>
      </c>
      <c r="K10" s="33" t="s">
        <v>749</v>
      </c>
      <c r="L10" s="33">
        <v>8.6</v>
      </c>
      <c r="M10" s="33">
        <v>5.9</v>
      </c>
      <c r="N10" s="172"/>
    </row>
    <row r="11" spans="1:14" s="19" customFormat="1" ht="63.75" thickBot="1" x14ac:dyDescent="0.3">
      <c r="A11" s="33">
        <v>6</v>
      </c>
      <c r="B11" s="157" t="s">
        <v>486</v>
      </c>
      <c r="C11" s="158" t="s">
        <v>487</v>
      </c>
      <c r="D11" s="158" t="s">
        <v>20</v>
      </c>
      <c r="E11" s="40" t="s">
        <v>124</v>
      </c>
      <c r="F11" s="41">
        <v>6</v>
      </c>
      <c r="G11" s="173">
        <v>43675</v>
      </c>
      <c r="H11" s="33" t="s">
        <v>1097</v>
      </c>
      <c r="I11" s="33" t="s">
        <v>1098</v>
      </c>
      <c r="J11" s="173">
        <v>43727</v>
      </c>
      <c r="K11" s="33" t="s">
        <v>749</v>
      </c>
      <c r="L11" s="33">
        <v>7.6</v>
      </c>
      <c r="M11" s="33">
        <v>5.5</v>
      </c>
      <c r="N11" s="172"/>
    </row>
    <row r="12" spans="1:14" s="19" customFormat="1" ht="63.75" thickBot="1" x14ac:dyDescent="0.3">
      <c r="A12" s="33">
        <v>7</v>
      </c>
      <c r="B12" s="155" t="s">
        <v>488</v>
      </c>
      <c r="C12" s="156" t="s">
        <v>489</v>
      </c>
      <c r="D12" s="156" t="s">
        <v>20</v>
      </c>
      <c r="E12" s="36" t="s">
        <v>121</v>
      </c>
      <c r="F12" s="37">
        <v>6</v>
      </c>
      <c r="G12" s="210">
        <v>43642</v>
      </c>
      <c r="H12" s="33" t="s">
        <v>1034</v>
      </c>
      <c r="I12" s="33" t="s">
        <v>1035</v>
      </c>
      <c r="J12" s="173">
        <v>43683</v>
      </c>
      <c r="K12" s="33" t="s">
        <v>749</v>
      </c>
      <c r="L12" s="33">
        <v>6.6</v>
      </c>
      <c r="M12" s="33">
        <v>5.0999999999999996</v>
      </c>
      <c r="N12" s="172"/>
    </row>
    <row r="13" spans="1:14" s="19" customFormat="1" ht="63.75" thickBot="1" x14ac:dyDescent="0.3">
      <c r="A13" s="33">
        <v>8</v>
      </c>
      <c r="B13" s="157" t="s">
        <v>40</v>
      </c>
      <c r="C13" s="158" t="s">
        <v>490</v>
      </c>
      <c r="D13" s="158" t="s">
        <v>20</v>
      </c>
      <c r="E13" s="36" t="s">
        <v>123</v>
      </c>
      <c r="F13" s="37">
        <v>6</v>
      </c>
      <c r="G13" s="173">
        <v>43518</v>
      </c>
      <c r="H13" s="33" t="s">
        <v>777</v>
      </c>
      <c r="I13" s="33" t="s">
        <v>795</v>
      </c>
      <c r="J13" s="173">
        <v>43573</v>
      </c>
      <c r="K13" s="33" t="s">
        <v>749</v>
      </c>
      <c r="L13" s="33">
        <v>7.1</v>
      </c>
      <c r="M13" s="33">
        <v>5.4</v>
      </c>
      <c r="N13" s="172"/>
    </row>
    <row r="14" spans="1:14" s="19" customFormat="1" ht="63.75" thickBot="1" x14ac:dyDescent="0.3">
      <c r="A14" s="33">
        <v>9</v>
      </c>
      <c r="B14" s="157" t="s">
        <v>491</v>
      </c>
      <c r="C14" s="158" t="s">
        <v>492</v>
      </c>
      <c r="D14" s="158" t="s">
        <v>21</v>
      </c>
      <c r="E14" s="36" t="s">
        <v>110</v>
      </c>
      <c r="F14" s="37">
        <v>6</v>
      </c>
      <c r="G14" s="173">
        <v>43581</v>
      </c>
      <c r="H14" s="33" t="s">
        <v>867</v>
      </c>
      <c r="I14" s="33" t="s">
        <v>937</v>
      </c>
      <c r="J14" s="173">
        <v>43623</v>
      </c>
      <c r="K14" s="33" t="s">
        <v>749</v>
      </c>
      <c r="L14" s="33">
        <v>9.5</v>
      </c>
      <c r="M14" s="33">
        <v>5.9</v>
      </c>
      <c r="N14" s="172"/>
    </row>
    <row r="15" spans="1:14" s="19" customFormat="1" ht="48" thickBot="1" x14ac:dyDescent="0.3">
      <c r="A15" s="33">
        <v>10</v>
      </c>
      <c r="B15" s="157" t="s">
        <v>52</v>
      </c>
      <c r="C15" s="158" t="s">
        <v>493</v>
      </c>
      <c r="D15" s="158" t="s">
        <v>20</v>
      </c>
      <c r="E15" s="36" t="s">
        <v>111</v>
      </c>
      <c r="F15" s="37">
        <v>6</v>
      </c>
      <c r="G15" s="173">
        <v>43796</v>
      </c>
      <c r="H15" s="33" t="s">
        <v>1354</v>
      </c>
      <c r="I15" s="33" t="s">
        <v>1377</v>
      </c>
      <c r="J15" s="173">
        <v>43978</v>
      </c>
      <c r="K15" s="33" t="s">
        <v>749</v>
      </c>
      <c r="L15" s="33">
        <v>8.1999999999999993</v>
      </c>
      <c r="M15" s="33">
        <v>5.3</v>
      </c>
      <c r="N15" s="172"/>
    </row>
    <row r="16" spans="1:14" s="19" customFormat="1" ht="32.25" thickBot="1" x14ac:dyDescent="0.3">
      <c r="A16" s="49">
        <v>11</v>
      </c>
      <c r="B16" s="157" t="s">
        <v>494</v>
      </c>
      <c r="C16" s="158" t="s">
        <v>495</v>
      </c>
      <c r="D16" s="158" t="s">
        <v>21</v>
      </c>
      <c r="E16" s="36" t="s">
        <v>112</v>
      </c>
      <c r="F16" s="37">
        <v>6</v>
      </c>
      <c r="G16" s="173">
        <v>43515</v>
      </c>
      <c r="H16" s="33" t="s">
        <v>769</v>
      </c>
      <c r="I16" s="33" t="s">
        <v>802</v>
      </c>
      <c r="J16" s="173">
        <v>43574</v>
      </c>
      <c r="K16" s="33" t="s">
        <v>749</v>
      </c>
      <c r="L16" s="33">
        <v>9</v>
      </c>
      <c r="M16" s="33">
        <v>6.5</v>
      </c>
      <c r="N16" s="211"/>
    </row>
    <row r="17" spans="1:14" s="19" customFormat="1" ht="63.75" thickBot="1" x14ac:dyDescent="0.3">
      <c r="A17" s="49">
        <v>12</v>
      </c>
      <c r="B17" s="157" t="s">
        <v>496</v>
      </c>
      <c r="C17" s="158" t="s">
        <v>497</v>
      </c>
      <c r="D17" s="158" t="s">
        <v>21</v>
      </c>
      <c r="E17" s="36" t="s">
        <v>126</v>
      </c>
      <c r="F17" s="37">
        <v>6</v>
      </c>
      <c r="G17" s="173">
        <v>43574</v>
      </c>
      <c r="H17" s="33" t="s">
        <v>854</v>
      </c>
      <c r="I17" s="33" t="s">
        <v>870</v>
      </c>
      <c r="J17" s="173">
        <v>43605</v>
      </c>
      <c r="K17" s="33" t="s">
        <v>749</v>
      </c>
      <c r="L17" s="33">
        <v>7.4</v>
      </c>
      <c r="M17" s="33">
        <v>5.3</v>
      </c>
      <c r="N17" s="172"/>
    </row>
    <row r="18" spans="1:14" s="19" customFormat="1" ht="79.5" thickBot="1" x14ac:dyDescent="0.3">
      <c r="A18" s="49">
        <v>13</v>
      </c>
      <c r="B18" s="155" t="s">
        <v>498</v>
      </c>
      <c r="C18" s="156" t="s">
        <v>499</v>
      </c>
      <c r="D18" s="156" t="s">
        <v>20</v>
      </c>
      <c r="E18" s="36" t="s">
        <v>127</v>
      </c>
      <c r="F18" s="37">
        <v>6</v>
      </c>
      <c r="G18" s="173">
        <v>43756</v>
      </c>
      <c r="H18" s="33" t="s">
        <v>1178</v>
      </c>
      <c r="I18" s="33" t="s">
        <v>1177</v>
      </c>
      <c r="J18" s="173">
        <v>43787</v>
      </c>
      <c r="K18" s="33" t="s">
        <v>749</v>
      </c>
      <c r="L18" s="33">
        <v>8</v>
      </c>
      <c r="M18" s="33">
        <v>6</v>
      </c>
      <c r="N18" s="172"/>
    </row>
    <row r="19" spans="1:14" s="19" customFormat="1" ht="48" thickBot="1" x14ac:dyDescent="0.3">
      <c r="A19" s="49">
        <v>14</v>
      </c>
      <c r="B19" s="157" t="s">
        <v>46</v>
      </c>
      <c r="C19" s="158" t="s">
        <v>500</v>
      </c>
      <c r="D19" s="158" t="s">
        <v>21</v>
      </c>
      <c r="E19" s="36" t="s">
        <v>33</v>
      </c>
      <c r="F19" s="37">
        <v>6</v>
      </c>
      <c r="G19" s="173">
        <v>43636</v>
      </c>
      <c r="H19" s="33" t="s">
        <v>1036</v>
      </c>
      <c r="I19" s="33" t="s">
        <v>1037</v>
      </c>
      <c r="J19" s="173">
        <v>43686</v>
      </c>
      <c r="K19" s="33" t="s">
        <v>749</v>
      </c>
      <c r="L19" s="33">
        <v>8.5</v>
      </c>
      <c r="M19" s="33">
        <v>5.9</v>
      </c>
      <c r="N19" s="172"/>
    </row>
    <row r="20" spans="1:14" s="19" customFormat="1" ht="48" thickBot="1" x14ac:dyDescent="0.3">
      <c r="A20" s="49">
        <v>15</v>
      </c>
      <c r="B20" s="157" t="s">
        <v>501</v>
      </c>
      <c r="C20" s="158" t="s">
        <v>502</v>
      </c>
      <c r="D20" s="158" t="s">
        <v>20</v>
      </c>
      <c r="E20" s="36" t="s">
        <v>128</v>
      </c>
      <c r="F20" s="37">
        <v>6</v>
      </c>
      <c r="G20" s="173">
        <v>43763</v>
      </c>
      <c r="H20" s="33" t="s">
        <v>1255</v>
      </c>
      <c r="I20" s="33" t="s">
        <v>1256</v>
      </c>
      <c r="J20" s="173">
        <v>43852</v>
      </c>
      <c r="K20" s="33" t="s">
        <v>1096</v>
      </c>
      <c r="L20" s="33">
        <v>7.3</v>
      </c>
      <c r="M20" s="33">
        <v>5.2</v>
      </c>
      <c r="N20" s="172"/>
    </row>
    <row r="21" spans="1:14" s="19" customFormat="1" ht="48" thickBot="1" x14ac:dyDescent="0.3">
      <c r="A21" s="49">
        <v>16</v>
      </c>
      <c r="B21" s="157" t="s">
        <v>503</v>
      </c>
      <c r="C21" s="158" t="s">
        <v>504</v>
      </c>
      <c r="D21" s="158" t="s">
        <v>20</v>
      </c>
      <c r="E21" s="36" t="s">
        <v>130</v>
      </c>
      <c r="F21" s="37">
        <v>6</v>
      </c>
      <c r="G21" s="173">
        <v>43795</v>
      </c>
      <c r="H21" s="33" t="s">
        <v>1335</v>
      </c>
      <c r="I21" s="33" t="s">
        <v>1336</v>
      </c>
      <c r="J21" s="173"/>
      <c r="K21" s="33"/>
      <c r="L21" s="33">
        <v>8</v>
      </c>
      <c r="M21" s="33">
        <v>6.8</v>
      </c>
      <c r="N21" s="172"/>
    </row>
    <row r="22" spans="1:14" s="19" customFormat="1" ht="16.5" thickBot="1" x14ac:dyDescent="0.3">
      <c r="A22" s="49"/>
      <c r="B22" s="64"/>
      <c r="C22" s="73"/>
      <c r="D22" s="35"/>
      <c r="E22" s="36"/>
      <c r="F22" s="37"/>
      <c r="G22" s="47"/>
      <c r="H22" s="22"/>
      <c r="I22" s="22"/>
      <c r="J22" s="47"/>
      <c r="K22" s="22"/>
      <c r="L22" s="22"/>
      <c r="M22" s="22"/>
    </row>
    <row r="23" spans="1:14" ht="16.5" thickBot="1" x14ac:dyDescent="0.3">
      <c r="A23" s="49"/>
      <c r="B23" s="52"/>
      <c r="C23" s="53"/>
      <c r="D23" s="36"/>
      <c r="E23" s="36"/>
      <c r="F23" s="37"/>
      <c r="G23" s="47"/>
      <c r="H23" s="20"/>
      <c r="I23" s="20"/>
      <c r="J23" s="48"/>
      <c r="K23" s="20"/>
      <c r="L23" s="22"/>
      <c r="M23" s="22"/>
    </row>
    <row r="24" spans="1:14" ht="15.75" x14ac:dyDescent="0.25">
      <c r="A24" s="420" t="s">
        <v>15</v>
      </c>
      <c r="B24" s="421"/>
      <c r="C24" s="421"/>
      <c r="D24" s="422"/>
      <c r="E24" s="43"/>
      <c r="F24" s="66">
        <f>SUM(F6:F23)</f>
        <v>84</v>
      </c>
      <c r="G24" s="44"/>
      <c r="H24" s="45"/>
      <c r="I24" s="45"/>
      <c r="J24" s="45"/>
      <c r="K24" s="45"/>
      <c r="L24" s="66">
        <f>SUM(L6:L23)</f>
        <v>128.20000000000002</v>
      </c>
      <c r="M24" s="66">
        <f>SUM(M6:M23)</f>
        <v>92</v>
      </c>
    </row>
    <row r="25" spans="1:14" ht="16.5" thickBot="1" x14ac:dyDescent="0.3">
      <c r="A25" s="423" t="s">
        <v>16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5"/>
    </row>
    <row r="26" spans="1:14" ht="79.5" thickBot="1" x14ac:dyDescent="0.3">
      <c r="A26" s="22">
        <v>14</v>
      </c>
      <c r="B26" s="155" t="s">
        <v>510</v>
      </c>
      <c r="C26" s="156" t="s">
        <v>505</v>
      </c>
      <c r="D26" s="156" t="s">
        <v>506</v>
      </c>
      <c r="E26" s="21" t="s">
        <v>54</v>
      </c>
      <c r="F26" s="38">
        <v>12</v>
      </c>
      <c r="G26" s="95">
        <v>43769</v>
      </c>
      <c r="H26" s="16" t="s">
        <v>1216</v>
      </c>
      <c r="I26" s="16" t="s">
        <v>1217</v>
      </c>
      <c r="J26" s="17">
        <v>43861</v>
      </c>
      <c r="K26" s="16" t="s">
        <v>749</v>
      </c>
      <c r="L26" s="18">
        <v>14.4</v>
      </c>
      <c r="M26" s="18">
        <v>12.3</v>
      </c>
    </row>
    <row r="27" spans="1:14" s="26" customFormat="1" ht="48" thickBot="1" x14ac:dyDescent="0.3">
      <c r="A27" s="21">
        <v>15</v>
      </c>
      <c r="B27" s="155" t="s">
        <v>42</v>
      </c>
      <c r="C27" s="156" t="s">
        <v>507</v>
      </c>
      <c r="D27" s="156" t="s">
        <v>335</v>
      </c>
      <c r="E27" s="36" t="s">
        <v>81</v>
      </c>
      <c r="F27" s="37">
        <v>12</v>
      </c>
      <c r="G27" s="25">
        <v>43759</v>
      </c>
      <c r="H27" s="24" t="s">
        <v>1203</v>
      </c>
      <c r="I27" s="24" t="s">
        <v>1215</v>
      </c>
      <c r="J27" s="25">
        <v>43812</v>
      </c>
      <c r="K27" s="24" t="s">
        <v>749</v>
      </c>
      <c r="L27" s="24">
        <v>13</v>
      </c>
      <c r="M27" s="24">
        <v>10.8</v>
      </c>
    </row>
    <row r="28" spans="1:14" s="26" customFormat="1" ht="48" thickBot="1" x14ac:dyDescent="0.3">
      <c r="A28" s="21">
        <v>16</v>
      </c>
      <c r="B28" s="155" t="s">
        <v>511</v>
      </c>
      <c r="C28" s="156" t="s">
        <v>508</v>
      </c>
      <c r="D28" s="156" t="s">
        <v>506</v>
      </c>
      <c r="E28" s="36" t="s">
        <v>262</v>
      </c>
      <c r="F28" s="37">
        <v>12</v>
      </c>
      <c r="G28" s="25">
        <v>43802</v>
      </c>
      <c r="H28" s="24" t="s">
        <v>1375</v>
      </c>
      <c r="I28" s="24" t="s">
        <v>1376</v>
      </c>
      <c r="J28" s="25">
        <v>43930</v>
      </c>
      <c r="K28" s="24" t="s">
        <v>749</v>
      </c>
      <c r="L28" s="24">
        <v>13.7</v>
      </c>
      <c r="M28" s="24">
        <v>10.4</v>
      </c>
    </row>
    <row r="29" spans="1:14" s="26" customFormat="1" ht="79.5" thickBot="1" x14ac:dyDescent="0.3">
      <c r="A29" s="21">
        <v>17</v>
      </c>
      <c r="B29" s="157" t="s">
        <v>512</v>
      </c>
      <c r="C29" s="158" t="s">
        <v>509</v>
      </c>
      <c r="D29" s="158" t="s">
        <v>506</v>
      </c>
      <c r="E29" s="36" t="s">
        <v>231</v>
      </c>
      <c r="F29" s="37">
        <v>12</v>
      </c>
      <c r="G29" s="25">
        <v>43766</v>
      </c>
      <c r="H29" s="24" t="s">
        <v>1220</v>
      </c>
      <c r="I29" s="24" t="s">
        <v>1245</v>
      </c>
      <c r="J29" s="25">
        <v>43822</v>
      </c>
      <c r="K29" s="24" t="s">
        <v>749</v>
      </c>
      <c r="L29" s="24">
        <v>15.1</v>
      </c>
      <c r="M29" s="24">
        <v>10.7</v>
      </c>
    </row>
    <row r="30" spans="1:14" s="26" customFormat="1" ht="16.5" thickBot="1" x14ac:dyDescent="0.3">
      <c r="A30" s="21"/>
      <c r="B30" s="64"/>
      <c r="C30" s="55"/>
      <c r="D30" s="35"/>
      <c r="E30" s="36"/>
      <c r="F30" s="37"/>
      <c r="G30" s="25"/>
      <c r="H30" s="24"/>
      <c r="I30" s="24"/>
      <c r="J30" s="25"/>
      <c r="K30" s="24"/>
      <c r="L30" s="24"/>
      <c r="M30" s="24"/>
    </row>
    <row r="31" spans="1:14" s="26" customFormat="1" ht="16.5" thickBot="1" x14ac:dyDescent="0.3">
      <c r="A31" s="21"/>
      <c r="B31" s="34"/>
      <c r="C31" s="46"/>
      <c r="D31" s="35"/>
      <c r="E31" s="36"/>
      <c r="F31" s="37"/>
      <c r="G31" s="67"/>
      <c r="H31" s="23"/>
      <c r="I31" s="23"/>
      <c r="J31" s="67"/>
      <c r="K31" s="23"/>
      <c r="L31" s="23"/>
      <c r="M31" s="23"/>
    </row>
    <row r="32" spans="1:14" s="26" customFormat="1" ht="16.5" customHeight="1" thickBot="1" x14ac:dyDescent="0.3">
      <c r="A32" s="429" t="s">
        <v>15</v>
      </c>
      <c r="B32" s="430"/>
      <c r="C32" s="430"/>
      <c r="D32" s="430"/>
      <c r="E32" s="430"/>
      <c r="F32" s="61">
        <f>SUM(F26:F31)</f>
        <v>48</v>
      </c>
      <c r="G32" s="28"/>
      <c r="H32" s="27"/>
      <c r="I32" s="27"/>
      <c r="J32" s="28"/>
      <c r="K32" s="27"/>
      <c r="L32" s="61">
        <f>SUM(L26:L31)</f>
        <v>56.199999999999996</v>
      </c>
      <c r="M32" s="61">
        <f>SUM(M26:M31)</f>
        <v>44.2</v>
      </c>
    </row>
    <row r="33" spans="1:13" s="26" customFormat="1" ht="16.5" thickBot="1" x14ac:dyDescent="0.3">
      <c r="A33" s="431" t="s">
        <v>122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</row>
    <row r="34" spans="1:13" s="26" customFormat="1" ht="142.5" thickBot="1" x14ac:dyDescent="0.3">
      <c r="A34" s="9">
        <v>18</v>
      </c>
      <c r="B34" s="155" t="s">
        <v>514</v>
      </c>
      <c r="C34" s="156" t="s">
        <v>513</v>
      </c>
      <c r="D34" s="156" t="s">
        <v>62</v>
      </c>
      <c r="E34" s="36" t="s">
        <v>747</v>
      </c>
      <c r="F34" s="37">
        <v>10</v>
      </c>
      <c r="G34" s="67">
        <v>43522</v>
      </c>
      <c r="H34" s="23" t="s">
        <v>771</v>
      </c>
      <c r="I34" s="23" t="s">
        <v>799</v>
      </c>
      <c r="J34" s="67">
        <v>43571</v>
      </c>
      <c r="K34" s="23" t="s">
        <v>749</v>
      </c>
      <c r="L34" s="23">
        <v>10.4</v>
      </c>
      <c r="M34" s="23">
        <v>9.1999999999999993</v>
      </c>
    </row>
    <row r="35" spans="1:13" s="26" customFormat="1" ht="111" thickBot="1" x14ac:dyDescent="0.3">
      <c r="A35" s="21">
        <v>19</v>
      </c>
      <c r="B35" s="155" t="s">
        <v>58</v>
      </c>
      <c r="C35" s="156" t="s">
        <v>515</v>
      </c>
      <c r="D35" s="156" t="s">
        <v>367</v>
      </c>
      <c r="E35" s="74" t="s">
        <v>162</v>
      </c>
      <c r="F35" s="75">
        <v>10.5</v>
      </c>
      <c r="G35" s="67">
        <v>43592</v>
      </c>
      <c r="H35" s="23" t="s">
        <v>930</v>
      </c>
      <c r="I35" s="23" t="s">
        <v>980</v>
      </c>
      <c r="J35" s="67">
        <v>43637</v>
      </c>
      <c r="K35" s="23" t="s">
        <v>888</v>
      </c>
      <c r="L35" s="23">
        <v>14.6</v>
      </c>
      <c r="M35" s="23">
        <v>12.3</v>
      </c>
    </row>
    <row r="36" spans="1:13" s="26" customFormat="1" ht="79.5" thickBot="1" x14ac:dyDescent="0.3">
      <c r="A36" s="22">
        <v>20</v>
      </c>
      <c r="B36" s="155" t="s">
        <v>58</v>
      </c>
      <c r="C36" s="156" t="s">
        <v>516</v>
      </c>
      <c r="D36" s="156" t="s">
        <v>367</v>
      </c>
      <c r="E36" s="21" t="s">
        <v>57</v>
      </c>
      <c r="F36" s="38">
        <v>10.5</v>
      </c>
      <c r="G36" s="67"/>
      <c r="H36" s="23" t="s">
        <v>1172</v>
      </c>
      <c r="I36" s="23" t="s">
        <v>1205</v>
      </c>
      <c r="J36" s="67">
        <v>43804</v>
      </c>
      <c r="K36" s="23" t="s">
        <v>1096</v>
      </c>
      <c r="L36" s="23">
        <v>12.1</v>
      </c>
      <c r="M36" s="23">
        <v>9.3000000000000007</v>
      </c>
    </row>
    <row r="37" spans="1:13" s="26" customFormat="1" ht="95.25" thickBot="1" x14ac:dyDescent="0.3">
      <c r="A37" s="21">
        <v>21</v>
      </c>
      <c r="B37" s="155" t="s">
        <v>518</v>
      </c>
      <c r="C37" s="156" t="s">
        <v>517</v>
      </c>
      <c r="D37" s="156" t="s">
        <v>367</v>
      </c>
      <c r="E37" s="36" t="s">
        <v>59</v>
      </c>
      <c r="F37" s="37">
        <v>10.5</v>
      </c>
      <c r="G37" s="67">
        <v>43735</v>
      </c>
      <c r="H37" s="23" t="s">
        <v>1135</v>
      </c>
      <c r="I37" s="23" t="s">
        <v>1136</v>
      </c>
      <c r="J37" s="67">
        <v>43756</v>
      </c>
      <c r="K37" s="23" t="s">
        <v>749</v>
      </c>
      <c r="L37" s="23">
        <v>13.3</v>
      </c>
      <c r="M37" s="23">
        <v>10.6</v>
      </c>
    </row>
    <row r="38" spans="1:13" s="26" customFormat="1" ht="95.25" thickBot="1" x14ac:dyDescent="0.3">
      <c r="A38" s="21">
        <v>22</v>
      </c>
      <c r="B38" s="155" t="s">
        <v>58</v>
      </c>
      <c r="C38" s="156" t="s">
        <v>519</v>
      </c>
      <c r="D38" s="156" t="s">
        <v>367</v>
      </c>
      <c r="E38" s="36" t="s">
        <v>38</v>
      </c>
      <c r="F38" s="37">
        <v>10.5</v>
      </c>
      <c r="G38" s="67">
        <v>43756</v>
      </c>
      <c r="H38" s="23" t="s">
        <v>1161</v>
      </c>
      <c r="I38" s="23" t="s">
        <v>1171</v>
      </c>
      <c r="J38" s="67">
        <v>43780</v>
      </c>
      <c r="K38" s="67" t="s">
        <v>1185</v>
      </c>
      <c r="L38" s="23">
        <v>16.2</v>
      </c>
      <c r="M38" s="23">
        <v>13.3</v>
      </c>
    </row>
    <row r="39" spans="1:13" s="26" customFormat="1" ht="15.75" x14ac:dyDescent="0.25">
      <c r="A39" s="426" t="s">
        <v>15</v>
      </c>
      <c r="B39" s="427"/>
      <c r="C39" s="427"/>
      <c r="D39" s="428"/>
      <c r="E39" s="29"/>
      <c r="F39" s="57">
        <f>SUM(F34:F38)</f>
        <v>52</v>
      </c>
      <c r="G39" s="68"/>
      <c r="H39" s="69"/>
      <c r="I39" s="69"/>
      <c r="J39" s="68"/>
      <c r="K39" s="69"/>
      <c r="L39" s="57">
        <f>SUM(L34:L38)</f>
        <v>66.600000000000009</v>
      </c>
      <c r="M39" s="57">
        <f>SUM(M34:M38)</f>
        <v>54.7</v>
      </c>
    </row>
    <row r="40" spans="1:13" ht="18.75" x14ac:dyDescent="0.3">
      <c r="F40" s="58">
        <f>F39+F32+F24</f>
        <v>184</v>
      </c>
      <c r="G40" s="59"/>
      <c r="H40" s="59"/>
      <c r="I40" s="59"/>
      <c r="J40" s="59"/>
      <c r="K40" s="59"/>
      <c r="L40" s="58">
        <f>L24+L32+L39</f>
        <v>251</v>
      </c>
      <c r="M40" s="58">
        <f>M24+M32+M39</f>
        <v>190.89999999999998</v>
      </c>
    </row>
    <row r="44" spans="1:13" x14ac:dyDescent="0.25">
      <c r="J44" s="32"/>
    </row>
  </sheetData>
  <mergeCells count="7">
    <mergeCell ref="A39:D39"/>
    <mergeCell ref="A3:M3"/>
    <mergeCell ref="A1:K1"/>
    <mergeCell ref="A24:D24"/>
    <mergeCell ref="A25:M25"/>
    <mergeCell ref="A32:E32"/>
    <mergeCell ref="A33:M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pane xSplit="6" ySplit="5" topLeftCell="G30" activePane="bottomRight" state="frozen"/>
      <selection pane="topRight" activeCell="G1" sqref="G1"/>
      <selection pane="bottomLeft" activeCell="A6" sqref="A6"/>
      <selection pane="bottomRight" activeCell="M18" sqref="M18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3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6.25" x14ac:dyDescent="0.4">
      <c r="A3" s="440" t="s">
        <v>66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3" ht="15.75" thickBot="1" x14ac:dyDescent="0.3">
      <c r="A4" s="4"/>
      <c r="C4" s="5"/>
      <c r="D4" s="5"/>
      <c r="E4" s="5"/>
      <c r="F4" s="6"/>
    </row>
    <row r="5" spans="1:13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3" s="13" customFormat="1" ht="48" thickBot="1" x14ac:dyDescent="0.3">
      <c r="A6" s="77">
        <v>1</v>
      </c>
      <c r="B6" s="155" t="s">
        <v>436</v>
      </c>
      <c r="C6" s="156" t="s">
        <v>437</v>
      </c>
      <c r="D6" s="156" t="s">
        <v>20</v>
      </c>
      <c r="E6" s="62" t="s">
        <v>96</v>
      </c>
      <c r="F6" s="63">
        <v>6</v>
      </c>
      <c r="G6" s="37" t="s">
        <v>748</v>
      </c>
      <c r="H6" s="11" t="s">
        <v>739</v>
      </c>
      <c r="I6" s="12" t="s">
        <v>744</v>
      </c>
      <c r="J6" s="12" t="s">
        <v>749</v>
      </c>
      <c r="K6" s="12">
        <v>43536</v>
      </c>
      <c r="L6" s="11">
        <v>8.4</v>
      </c>
      <c r="M6" s="11">
        <v>5.9</v>
      </c>
    </row>
    <row r="7" spans="1:13" s="13" customFormat="1" ht="32.25" thickBot="1" x14ac:dyDescent="0.3">
      <c r="A7" s="70">
        <v>2</v>
      </c>
      <c r="B7" s="157" t="s">
        <v>438</v>
      </c>
      <c r="C7" s="158" t="s">
        <v>439</v>
      </c>
      <c r="D7" s="158" t="s">
        <v>20</v>
      </c>
      <c r="E7" s="40" t="s">
        <v>1109</v>
      </c>
      <c r="F7" s="41">
        <v>6</v>
      </c>
      <c r="G7" s="12">
        <v>43774</v>
      </c>
      <c r="H7" s="11" t="s">
        <v>1265</v>
      </c>
      <c r="I7" s="11" t="s">
        <v>1266</v>
      </c>
      <c r="J7" s="12">
        <v>43853</v>
      </c>
      <c r="K7" s="11" t="s">
        <v>749</v>
      </c>
      <c r="L7" s="11">
        <v>7</v>
      </c>
      <c r="M7" s="11">
        <v>4.5</v>
      </c>
    </row>
    <row r="8" spans="1:13" s="13" customFormat="1" ht="48" thickBot="1" x14ac:dyDescent="0.3">
      <c r="A8" s="70">
        <v>3</v>
      </c>
      <c r="B8" s="157" t="s">
        <v>440</v>
      </c>
      <c r="C8" s="158" t="s">
        <v>441</v>
      </c>
      <c r="D8" s="158" t="s">
        <v>20</v>
      </c>
      <c r="E8" s="40" t="s">
        <v>103</v>
      </c>
      <c r="F8" s="41">
        <v>6</v>
      </c>
      <c r="G8" s="12">
        <v>43796</v>
      </c>
      <c r="H8" s="11" t="s">
        <v>1341</v>
      </c>
      <c r="I8" s="11" t="s">
        <v>1342</v>
      </c>
      <c r="J8" s="12"/>
      <c r="K8" s="11"/>
      <c r="L8" s="11">
        <v>7.8</v>
      </c>
      <c r="M8" s="11">
        <v>6.1</v>
      </c>
    </row>
    <row r="9" spans="1:13" s="19" customFormat="1" ht="32.25" thickBot="1" x14ac:dyDescent="0.3">
      <c r="A9" s="33">
        <v>4</v>
      </c>
      <c r="B9" s="157" t="s">
        <v>442</v>
      </c>
      <c r="C9" s="158" t="s">
        <v>443</v>
      </c>
      <c r="D9" s="158" t="s">
        <v>20</v>
      </c>
      <c r="E9" s="21" t="s">
        <v>108</v>
      </c>
      <c r="F9" s="38">
        <v>6</v>
      </c>
      <c r="G9" s="15">
        <v>43783</v>
      </c>
      <c r="H9" s="18" t="s">
        <v>1225</v>
      </c>
      <c r="I9" s="18" t="s">
        <v>1226</v>
      </c>
      <c r="J9" s="15" t="s">
        <v>749</v>
      </c>
      <c r="K9" s="15">
        <v>43817</v>
      </c>
      <c r="L9" s="18">
        <v>8.1999999999999993</v>
      </c>
      <c r="M9" s="18">
        <v>6</v>
      </c>
    </row>
    <row r="10" spans="1:13" s="19" customFormat="1" ht="32.25" thickBot="1" x14ac:dyDescent="0.3">
      <c r="A10" s="33">
        <v>5</v>
      </c>
      <c r="B10" s="157" t="s">
        <v>73</v>
      </c>
      <c r="C10" s="158" t="s">
        <v>444</v>
      </c>
      <c r="D10" s="158" t="s">
        <v>20</v>
      </c>
      <c r="E10" s="21" t="s">
        <v>109</v>
      </c>
      <c r="F10" s="38">
        <v>8</v>
      </c>
      <c r="G10" s="47">
        <v>43621</v>
      </c>
      <c r="H10" s="22" t="s">
        <v>1038</v>
      </c>
      <c r="I10" s="22" t="s">
        <v>1039</v>
      </c>
      <c r="J10" s="47">
        <v>43699</v>
      </c>
      <c r="K10" s="22" t="s">
        <v>749</v>
      </c>
      <c r="L10" s="22">
        <v>9.5</v>
      </c>
      <c r="M10" s="22">
        <v>6.8</v>
      </c>
    </row>
    <row r="11" spans="1:13" s="19" customFormat="1" ht="48" thickBot="1" x14ac:dyDescent="0.3">
      <c r="A11" s="33">
        <v>6</v>
      </c>
      <c r="B11" s="155" t="s">
        <v>445</v>
      </c>
      <c r="C11" s="156" t="s">
        <v>446</v>
      </c>
      <c r="D11" s="156" t="s">
        <v>20</v>
      </c>
      <c r="E11" s="21" t="s">
        <v>94</v>
      </c>
      <c r="F11" s="38">
        <v>6</v>
      </c>
      <c r="G11" s="47">
        <v>43633</v>
      </c>
      <c r="H11" s="22" t="s">
        <v>1121</v>
      </c>
      <c r="I11" s="22" t="s">
        <v>1124</v>
      </c>
      <c r="J11" s="47">
        <v>43749</v>
      </c>
      <c r="K11" s="22" t="s">
        <v>1096</v>
      </c>
      <c r="L11" s="22">
        <v>7.5</v>
      </c>
      <c r="M11" s="22">
        <v>5.9</v>
      </c>
    </row>
    <row r="12" spans="1:13" s="19" customFormat="1" ht="48" thickBot="1" x14ac:dyDescent="0.3">
      <c r="A12" s="33">
        <v>7</v>
      </c>
      <c r="B12" s="157" t="s">
        <v>447</v>
      </c>
      <c r="C12" s="158" t="s">
        <v>448</v>
      </c>
      <c r="D12" s="158" t="s">
        <v>20</v>
      </c>
      <c r="E12" s="21" t="s">
        <v>97</v>
      </c>
      <c r="F12" s="38">
        <v>7</v>
      </c>
      <c r="G12" s="47">
        <v>43761</v>
      </c>
      <c r="H12" s="22" t="s">
        <v>1260</v>
      </c>
      <c r="I12" s="22" t="s">
        <v>1282</v>
      </c>
      <c r="J12" s="47">
        <v>43858</v>
      </c>
      <c r="K12" s="22" t="s">
        <v>1096</v>
      </c>
      <c r="L12" s="22">
        <v>8.5</v>
      </c>
      <c r="M12" s="22">
        <v>5.7</v>
      </c>
    </row>
    <row r="13" spans="1:13" s="19" customFormat="1" ht="48" thickBot="1" x14ac:dyDescent="0.3">
      <c r="A13" s="33">
        <v>8</v>
      </c>
      <c r="B13" s="157" t="s">
        <v>449</v>
      </c>
      <c r="C13" s="158" t="s">
        <v>450</v>
      </c>
      <c r="D13" s="158" t="s">
        <v>20</v>
      </c>
      <c r="E13" s="36" t="s">
        <v>318</v>
      </c>
      <c r="F13" s="37">
        <v>7</v>
      </c>
      <c r="G13" s="47">
        <v>43607</v>
      </c>
      <c r="H13" s="22" t="s">
        <v>1016</v>
      </c>
      <c r="I13" s="22" t="s">
        <v>1017</v>
      </c>
      <c r="J13" s="47">
        <v>43717</v>
      </c>
      <c r="K13" s="22" t="s">
        <v>1018</v>
      </c>
      <c r="L13" s="22">
        <v>8.1</v>
      </c>
      <c r="M13" s="22">
        <v>6.1</v>
      </c>
    </row>
    <row r="14" spans="1:13" s="19" customFormat="1" ht="32.25" thickBot="1" x14ac:dyDescent="0.3">
      <c r="A14" s="33">
        <v>9</v>
      </c>
      <c r="B14" s="157" t="s">
        <v>451</v>
      </c>
      <c r="C14" s="158" t="s">
        <v>452</v>
      </c>
      <c r="D14" s="158" t="s">
        <v>20</v>
      </c>
      <c r="E14" s="80" t="s">
        <v>99</v>
      </c>
      <c r="F14" s="81">
        <v>8</v>
      </c>
      <c r="G14" s="47">
        <v>43731</v>
      </c>
      <c r="H14" s="22" t="s">
        <v>1125</v>
      </c>
      <c r="I14" s="22" t="s">
        <v>1126</v>
      </c>
      <c r="J14" s="47">
        <v>43761</v>
      </c>
      <c r="K14" s="22" t="s">
        <v>749</v>
      </c>
      <c r="L14" s="22">
        <v>8.8000000000000007</v>
      </c>
      <c r="M14" s="22">
        <v>7.3</v>
      </c>
    </row>
    <row r="15" spans="1:13" s="19" customFormat="1" ht="48" thickBot="1" x14ac:dyDescent="0.3">
      <c r="A15" s="33">
        <v>10</v>
      </c>
      <c r="B15" s="155" t="s">
        <v>453</v>
      </c>
      <c r="C15" s="156" t="s">
        <v>454</v>
      </c>
      <c r="D15" s="156" t="s">
        <v>20</v>
      </c>
      <c r="E15" s="40" t="s">
        <v>316</v>
      </c>
      <c r="F15" s="41">
        <v>7</v>
      </c>
      <c r="G15" s="47">
        <v>43738</v>
      </c>
      <c r="H15" s="22" t="s">
        <v>1133</v>
      </c>
      <c r="I15" s="22" t="s">
        <v>1134</v>
      </c>
      <c r="J15" s="47"/>
      <c r="K15" s="22"/>
      <c r="L15" s="22">
        <v>9</v>
      </c>
      <c r="M15" s="22">
        <v>7.2</v>
      </c>
    </row>
    <row r="16" spans="1:13" s="19" customFormat="1" ht="32.25" thickBot="1" x14ac:dyDescent="0.3">
      <c r="A16" s="33">
        <v>11</v>
      </c>
      <c r="B16" s="157" t="s">
        <v>455</v>
      </c>
      <c r="C16" s="158" t="s">
        <v>456</v>
      </c>
      <c r="D16" s="158" t="s">
        <v>20</v>
      </c>
      <c r="E16" s="36" t="s">
        <v>104</v>
      </c>
      <c r="F16" s="37">
        <v>10</v>
      </c>
      <c r="G16" s="47">
        <v>43760</v>
      </c>
      <c r="H16" s="22" t="s">
        <v>1247</v>
      </c>
      <c r="I16" s="22" t="s">
        <v>1246</v>
      </c>
      <c r="J16" s="47">
        <v>43845</v>
      </c>
      <c r="K16" s="22" t="s">
        <v>749</v>
      </c>
      <c r="L16" s="22">
        <v>13.8</v>
      </c>
      <c r="M16" s="22">
        <v>9.1999999999999993</v>
      </c>
    </row>
    <row r="17" spans="1:13" s="19" customFormat="1" ht="126.75" thickBot="1" x14ac:dyDescent="0.3">
      <c r="A17" s="33">
        <v>12</v>
      </c>
      <c r="B17" s="157" t="s">
        <v>457</v>
      </c>
      <c r="C17" s="158" t="s">
        <v>458</v>
      </c>
      <c r="D17" s="158" t="s">
        <v>20</v>
      </c>
      <c r="E17" s="36" t="s">
        <v>125</v>
      </c>
      <c r="F17" s="37">
        <v>13</v>
      </c>
      <c r="G17" s="47">
        <v>43808</v>
      </c>
      <c r="H17" s="22" t="s">
        <v>1346</v>
      </c>
      <c r="I17" s="22" t="s">
        <v>1347</v>
      </c>
      <c r="J17" s="47"/>
      <c r="K17" s="22"/>
      <c r="L17" s="22">
        <v>16.8</v>
      </c>
      <c r="M17" s="22">
        <v>13.3</v>
      </c>
    </row>
    <row r="18" spans="1:13" ht="15.75" x14ac:dyDescent="0.25">
      <c r="A18" s="420" t="s">
        <v>15</v>
      </c>
      <c r="B18" s="421"/>
      <c r="C18" s="421"/>
      <c r="D18" s="422"/>
      <c r="E18" s="43"/>
      <c r="F18" s="66">
        <f>SUM(F6:F17)</f>
        <v>90</v>
      </c>
      <c r="G18" s="44"/>
      <c r="H18" s="45"/>
      <c r="I18" s="45"/>
      <c r="J18" s="45"/>
      <c r="K18" s="45"/>
      <c r="L18" s="66">
        <f>SUM(L6:L17)</f>
        <v>113.39999999999999</v>
      </c>
      <c r="M18" s="66">
        <f>SUM(M6:M17)</f>
        <v>84</v>
      </c>
    </row>
    <row r="19" spans="1:13" ht="16.5" thickBot="1" x14ac:dyDescent="0.3">
      <c r="A19" s="423" t="s">
        <v>16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5"/>
    </row>
    <row r="20" spans="1:13" ht="48" thickBot="1" x14ac:dyDescent="0.3">
      <c r="A20" s="33">
        <v>13</v>
      </c>
      <c r="B20" s="155" t="s">
        <v>460</v>
      </c>
      <c r="C20" s="156" t="s">
        <v>459</v>
      </c>
      <c r="D20" s="156" t="s">
        <v>335</v>
      </c>
      <c r="E20" s="36" t="s">
        <v>136</v>
      </c>
      <c r="F20" s="37">
        <v>12</v>
      </c>
      <c r="G20" s="38" t="s">
        <v>734</v>
      </c>
      <c r="H20" s="16" t="s">
        <v>785</v>
      </c>
      <c r="I20" s="16" t="s">
        <v>796</v>
      </c>
      <c r="J20" s="17">
        <v>43567</v>
      </c>
      <c r="K20" s="16" t="s">
        <v>749</v>
      </c>
      <c r="L20" s="18">
        <v>14.5</v>
      </c>
      <c r="M20" s="18">
        <v>12.4</v>
      </c>
    </row>
    <row r="21" spans="1:13" s="26" customFormat="1" ht="63.75" thickBot="1" x14ac:dyDescent="0.3">
      <c r="A21" s="21">
        <v>14</v>
      </c>
      <c r="B21" s="267" t="s">
        <v>464</v>
      </c>
      <c r="C21" s="268" t="s">
        <v>461</v>
      </c>
      <c r="D21" s="21" t="s">
        <v>335</v>
      </c>
      <c r="E21" s="21" t="s">
        <v>171</v>
      </c>
      <c r="F21" s="38">
        <v>12</v>
      </c>
      <c r="G21" s="25">
        <v>43581</v>
      </c>
      <c r="H21" s="24" t="s">
        <v>906</v>
      </c>
      <c r="I21" s="24" t="s">
        <v>929</v>
      </c>
      <c r="J21" s="25">
        <v>43621</v>
      </c>
      <c r="K21" s="24" t="s">
        <v>749</v>
      </c>
      <c r="L21" s="24">
        <v>13.4</v>
      </c>
      <c r="M21" s="24">
        <v>10.8</v>
      </c>
    </row>
    <row r="22" spans="1:13" s="26" customFormat="1" ht="63.75" thickBot="1" x14ac:dyDescent="0.3">
      <c r="A22" s="21">
        <v>15</v>
      </c>
      <c r="B22" s="155" t="s">
        <v>69</v>
      </c>
      <c r="C22" s="156" t="s">
        <v>462</v>
      </c>
      <c r="D22" s="36" t="s">
        <v>335</v>
      </c>
      <c r="E22" s="36" t="s">
        <v>333</v>
      </c>
      <c r="F22" s="37">
        <v>12</v>
      </c>
      <c r="G22" s="25">
        <v>43545</v>
      </c>
      <c r="H22" s="24" t="s">
        <v>859</v>
      </c>
      <c r="I22" s="24" t="s">
        <v>891</v>
      </c>
      <c r="J22" s="25">
        <v>43616</v>
      </c>
      <c r="K22" s="24" t="s">
        <v>749</v>
      </c>
      <c r="L22" s="24">
        <v>13.6</v>
      </c>
      <c r="M22" s="24">
        <v>12.3</v>
      </c>
    </row>
    <row r="23" spans="1:13" s="26" customFormat="1" ht="95.25" thickBot="1" x14ac:dyDescent="0.3">
      <c r="A23" s="21">
        <v>16</v>
      </c>
      <c r="B23" s="155" t="s">
        <v>465</v>
      </c>
      <c r="C23" s="156" t="s">
        <v>463</v>
      </c>
      <c r="D23" s="207" t="s">
        <v>335</v>
      </c>
      <c r="E23" s="36" t="s">
        <v>239</v>
      </c>
      <c r="F23" s="36">
        <v>12</v>
      </c>
      <c r="G23" s="25">
        <v>43600</v>
      </c>
      <c r="H23" s="24" t="s">
        <v>964</v>
      </c>
      <c r="I23" s="24" t="s">
        <v>981</v>
      </c>
      <c r="J23" s="25">
        <v>43636</v>
      </c>
      <c r="K23" s="24" t="s">
        <v>775</v>
      </c>
      <c r="L23" s="24">
        <v>13.2</v>
      </c>
      <c r="M23" s="24">
        <v>11.5</v>
      </c>
    </row>
    <row r="24" spans="1:13" s="26" customFormat="1" ht="63.75" thickBot="1" x14ac:dyDescent="0.3">
      <c r="A24" s="21">
        <v>17</v>
      </c>
      <c r="B24" s="155" t="s">
        <v>467</v>
      </c>
      <c r="C24" s="156" t="s">
        <v>466</v>
      </c>
      <c r="D24" s="156" t="s">
        <v>335</v>
      </c>
      <c r="E24" s="36" t="s">
        <v>25</v>
      </c>
      <c r="F24" s="37">
        <v>12</v>
      </c>
      <c r="G24" s="25">
        <v>43614</v>
      </c>
      <c r="H24" s="24" t="s">
        <v>1040</v>
      </c>
      <c r="I24" s="24" t="s">
        <v>1041</v>
      </c>
      <c r="J24" s="25">
        <v>43718</v>
      </c>
      <c r="K24" s="24" t="s">
        <v>749</v>
      </c>
      <c r="L24" s="24">
        <v>14.7</v>
      </c>
      <c r="M24" s="24">
        <v>10.3</v>
      </c>
    </row>
    <row r="25" spans="1:13" s="26" customFormat="1" ht="63.75" thickBot="1" x14ac:dyDescent="0.3">
      <c r="A25" s="21">
        <v>18</v>
      </c>
      <c r="B25" s="155" t="s">
        <v>468</v>
      </c>
      <c r="C25" s="156" t="s">
        <v>469</v>
      </c>
      <c r="D25" s="156" t="s">
        <v>335</v>
      </c>
      <c r="E25" s="36" t="s">
        <v>18</v>
      </c>
      <c r="F25" s="37">
        <v>12</v>
      </c>
      <c r="G25" s="25">
        <v>43761</v>
      </c>
      <c r="H25" s="24" t="s">
        <v>1241</v>
      </c>
      <c r="I25" s="24" t="s">
        <v>1244</v>
      </c>
      <c r="J25" s="25">
        <v>43853</v>
      </c>
      <c r="K25" s="24" t="s">
        <v>888</v>
      </c>
      <c r="L25" s="24">
        <v>14.6</v>
      </c>
      <c r="M25" s="24">
        <v>12.2</v>
      </c>
    </row>
    <row r="26" spans="1:13" s="26" customFormat="1" ht="16.5" customHeight="1" thickBot="1" x14ac:dyDescent="0.3">
      <c r="A26" s="429" t="s">
        <v>15</v>
      </c>
      <c r="B26" s="430"/>
      <c r="C26" s="430"/>
      <c r="D26" s="430"/>
      <c r="E26" s="430"/>
      <c r="F26" s="61">
        <f>SUM(F20:F25)</f>
        <v>72</v>
      </c>
      <c r="G26" s="28"/>
      <c r="H26" s="27"/>
      <c r="I26" s="27"/>
      <c r="J26" s="28"/>
      <c r="K26" s="27"/>
      <c r="L26" s="61">
        <f>SUM(L20:L25)</f>
        <v>84</v>
      </c>
      <c r="M26" s="61">
        <f>SUM(M20:M25)</f>
        <v>69.5</v>
      </c>
    </row>
    <row r="27" spans="1:13" s="26" customFormat="1" ht="16.5" thickBot="1" x14ac:dyDescent="0.3">
      <c r="A27" s="431" t="s">
        <v>27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</row>
    <row r="28" spans="1:13" s="26" customFormat="1" ht="111" thickBot="1" x14ac:dyDescent="0.3">
      <c r="A28" s="9">
        <v>19</v>
      </c>
      <c r="B28" s="155" t="s">
        <v>58</v>
      </c>
      <c r="C28" s="156" t="s">
        <v>470</v>
      </c>
      <c r="D28" s="156" t="s">
        <v>367</v>
      </c>
      <c r="E28" s="36" t="s">
        <v>240</v>
      </c>
      <c r="F28" s="37">
        <v>11</v>
      </c>
      <c r="G28" s="67">
        <v>43642</v>
      </c>
      <c r="H28" s="23" t="s">
        <v>999</v>
      </c>
      <c r="I28" s="23" t="s">
        <v>1000</v>
      </c>
      <c r="J28" s="67"/>
      <c r="K28" s="23" t="s">
        <v>1001</v>
      </c>
      <c r="L28" s="23">
        <v>17</v>
      </c>
      <c r="M28" s="23">
        <v>14.1</v>
      </c>
    </row>
    <row r="29" spans="1:13" s="209" customFormat="1" ht="103.5" customHeight="1" thickBot="1" x14ac:dyDescent="0.3">
      <c r="A29" s="21">
        <v>20</v>
      </c>
      <c r="B29" s="96" t="s">
        <v>58</v>
      </c>
      <c r="C29" s="89" t="s">
        <v>472</v>
      </c>
      <c r="D29" s="89" t="s">
        <v>471</v>
      </c>
      <c r="E29" s="21" t="s">
        <v>60</v>
      </c>
      <c r="F29" s="38">
        <v>10</v>
      </c>
      <c r="G29" s="208">
        <v>43774</v>
      </c>
      <c r="H29" s="80" t="s">
        <v>1237</v>
      </c>
      <c r="I29" s="80" t="s">
        <v>1238</v>
      </c>
      <c r="J29" s="208">
        <v>43845</v>
      </c>
      <c r="K29" s="208" t="s">
        <v>749</v>
      </c>
      <c r="L29" s="80">
        <v>36</v>
      </c>
      <c r="M29" s="80">
        <v>30.6</v>
      </c>
    </row>
    <row r="30" spans="1:13" s="26" customFormat="1" ht="111" thickBot="1" x14ac:dyDescent="0.3">
      <c r="A30" s="21">
        <v>21</v>
      </c>
      <c r="B30" s="155" t="s">
        <v>58</v>
      </c>
      <c r="C30" s="156" t="s">
        <v>473</v>
      </c>
      <c r="D30" s="156" t="s">
        <v>367</v>
      </c>
      <c r="E30" s="36" t="s">
        <v>1261</v>
      </c>
      <c r="F30" s="37">
        <v>10</v>
      </c>
      <c r="G30" s="67">
        <v>43783</v>
      </c>
      <c r="H30" s="23" t="s">
        <v>1268</v>
      </c>
      <c r="I30" s="23" t="s">
        <v>1269</v>
      </c>
      <c r="J30" s="67">
        <v>43858</v>
      </c>
      <c r="K30" s="23" t="s">
        <v>749</v>
      </c>
      <c r="L30" s="23">
        <v>19.399999999999999</v>
      </c>
      <c r="M30" s="23">
        <v>15.1</v>
      </c>
    </row>
    <row r="31" spans="1:13" s="26" customFormat="1" ht="48" thickBot="1" x14ac:dyDescent="0.3">
      <c r="A31" s="49">
        <v>22</v>
      </c>
      <c r="B31" s="155" t="s">
        <v>58</v>
      </c>
      <c r="C31" s="156" t="s">
        <v>474</v>
      </c>
      <c r="D31" s="156" t="s">
        <v>367</v>
      </c>
      <c r="E31" s="36" t="s">
        <v>163</v>
      </c>
      <c r="F31" s="37">
        <v>7</v>
      </c>
      <c r="G31" s="67">
        <v>43817</v>
      </c>
      <c r="H31" s="23" t="s">
        <v>1322</v>
      </c>
      <c r="I31" s="23" t="s">
        <v>1331</v>
      </c>
      <c r="J31" s="67">
        <v>43893</v>
      </c>
      <c r="K31" s="23" t="s">
        <v>1158</v>
      </c>
      <c r="L31" s="23">
        <v>8.1</v>
      </c>
      <c r="M31" s="23">
        <v>6.6</v>
      </c>
    </row>
    <row r="32" spans="1:13" s="26" customFormat="1" ht="95.25" thickBot="1" x14ac:dyDescent="0.3">
      <c r="A32" s="149">
        <v>23</v>
      </c>
      <c r="B32" s="155" t="s">
        <v>85</v>
      </c>
      <c r="C32" s="156" t="s">
        <v>475</v>
      </c>
      <c r="D32" s="156" t="s">
        <v>367</v>
      </c>
      <c r="E32" s="21" t="s">
        <v>207</v>
      </c>
      <c r="F32" s="38">
        <v>9</v>
      </c>
      <c r="G32" s="67">
        <v>43826</v>
      </c>
      <c r="H32" s="23" t="s">
        <v>1323</v>
      </c>
      <c r="I32" s="23" t="s">
        <v>1340</v>
      </c>
      <c r="J32" s="67">
        <v>43909</v>
      </c>
      <c r="K32" s="23" t="s">
        <v>1345</v>
      </c>
      <c r="L32" s="23">
        <v>6.7</v>
      </c>
      <c r="M32" s="23">
        <v>5.4</v>
      </c>
    </row>
    <row r="33" spans="1:13" s="26" customFormat="1" ht="16.5" thickBot="1" x14ac:dyDescent="0.3">
      <c r="A33" s="83"/>
      <c r="B33" s="64"/>
      <c r="C33" s="55"/>
      <c r="D33" s="36"/>
      <c r="E33" s="84"/>
      <c r="F33" s="84"/>
      <c r="G33" s="67"/>
      <c r="H33" s="23"/>
      <c r="I33" s="23"/>
      <c r="J33" s="67"/>
      <c r="K33" s="23"/>
      <c r="L33" s="23"/>
      <c r="M33" s="23"/>
    </row>
    <row r="34" spans="1:13" s="26" customFormat="1" ht="15.75" x14ac:dyDescent="0.25">
      <c r="A34" s="426" t="s">
        <v>15</v>
      </c>
      <c r="B34" s="427"/>
      <c r="C34" s="427"/>
      <c r="D34" s="428"/>
      <c r="E34" s="29"/>
      <c r="F34" s="57">
        <f>SUM(F28:F33)</f>
        <v>47</v>
      </c>
      <c r="G34" s="68"/>
      <c r="H34" s="69"/>
      <c r="I34" s="69"/>
      <c r="J34" s="68"/>
      <c r="K34" s="69"/>
      <c r="L34" s="57">
        <f>SUM(L28:L33)</f>
        <v>87.2</v>
      </c>
      <c r="M34" s="57">
        <f>SUM(M28:M33)</f>
        <v>71.800000000000011</v>
      </c>
    </row>
    <row r="35" spans="1:13" ht="18.75" x14ac:dyDescent="0.3">
      <c r="F35" s="58">
        <f>F34+F26+F18</f>
        <v>209</v>
      </c>
      <c r="G35" s="59"/>
      <c r="H35" s="59"/>
      <c r="I35" s="59"/>
      <c r="J35" s="59"/>
      <c r="K35" s="59"/>
      <c r="L35" s="58">
        <f>L18+L26+L34</f>
        <v>284.59999999999997</v>
      </c>
      <c r="M35" s="58">
        <f>M18+M26+M34</f>
        <v>225.3</v>
      </c>
    </row>
    <row r="39" spans="1:13" x14ac:dyDescent="0.25">
      <c r="J39" s="32"/>
    </row>
  </sheetData>
  <mergeCells count="7">
    <mergeCell ref="A34:D34"/>
    <mergeCell ref="A1:K1"/>
    <mergeCell ref="A3:M3"/>
    <mergeCell ref="A18:D18"/>
    <mergeCell ref="A19:M19"/>
    <mergeCell ref="A26:E26"/>
    <mergeCell ref="A27:M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pane xSplit="6" ySplit="5" topLeftCell="G9" activePane="bottomRight" state="frozen"/>
      <selection pane="topRight" activeCell="G1" sqref="G1"/>
      <selection pane="bottomLeft" activeCell="A6" sqref="A6"/>
      <selection pane="bottomRight" activeCell="M14" sqref="M14"/>
    </sheetView>
  </sheetViews>
  <sheetFormatPr defaultRowHeight="15" x14ac:dyDescent="0.25"/>
  <cols>
    <col min="1" max="1" width="5.42578125" style="180" customWidth="1"/>
    <col min="2" max="2" width="19.140625" style="180" customWidth="1"/>
    <col min="3" max="3" width="29.5703125" style="236" customWidth="1"/>
    <col min="4" max="4" width="14.85546875" style="180" customWidth="1"/>
    <col min="5" max="6" width="10.7109375" style="180" customWidth="1"/>
    <col min="7" max="7" width="15.28515625" style="180" customWidth="1"/>
    <col min="8" max="8" width="18" style="180" customWidth="1"/>
    <col min="9" max="9" width="17.5703125" style="180" customWidth="1"/>
    <col min="10" max="10" width="15.28515625" style="180" customWidth="1"/>
    <col min="11" max="11" width="14.7109375" style="180" customWidth="1"/>
    <col min="12" max="12" width="13.7109375" style="180" customWidth="1"/>
    <col min="13" max="13" width="11.85546875" style="180" customWidth="1"/>
    <col min="14" max="16384" width="9.140625" style="180"/>
  </cols>
  <sheetData>
    <row r="1" spans="1:13" ht="25.5" x14ac:dyDescent="0.3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3" ht="26.25" x14ac:dyDescent="0.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3" ht="26.25" x14ac:dyDescent="0.4">
      <c r="A3" s="445" t="s">
        <v>91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ht="15.75" thickBot="1" x14ac:dyDescent="0.3">
      <c r="A4" s="213"/>
      <c r="C4" s="214"/>
      <c r="D4" s="214"/>
      <c r="E4" s="214"/>
      <c r="F4" s="215"/>
    </row>
    <row r="5" spans="1:13" ht="32.25" thickBot="1" x14ac:dyDescent="0.3">
      <c r="A5" s="216" t="s">
        <v>2</v>
      </c>
      <c r="B5" s="217" t="s">
        <v>3</v>
      </c>
      <c r="C5" s="217" t="s">
        <v>4</v>
      </c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17" t="s">
        <v>11</v>
      </c>
      <c r="K5" s="217" t="s">
        <v>12</v>
      </c>
      <c r="L5" s="217" t="s">
        <v>13</v>
      </c>
      <c r="M5" s="217" t="s">
        <v>14</v>
      </c>
    </row>
    <row r="6" spans="1:13" s="168" customFormat="1" ht="48" thickBot="1" x14ac:dyDescent="0.3">
      <c r="A6" s="33">
        <v>1</v>
      </c>
      <c r="B6" s="280" t="s">
        <v>102</v>
      </c>
      <c r="C6" s="281" t="s">
        <v>883</v>
      </c>
      <c r="D6" s="281" t="s">
        <v>520</v>
      </c>
      <c r="E6" s="36" t="s">
        <v>63</v>
      </c>
      <c r="F6" s="37">
        <v>6.1</v>
      </c>
      <c r="G6" s="37" t="s">
        <v>750</v>
      </c>
      <c r="H6" s="42" t="s">
        <v>804</v>
      </c>
      <c r="I6" s="167" t="s">
        <v>813</v>
      </c>
      <c r="J6" s="167">
        <v>43605</v>
      </c>
      <c r="K6" s="42" t="s">
        <v>749</v>
      </c>
      <c r="L6" s="42">
        <v>8.6999999999999993</v>
      </c>
      <c r="M6" s="42">
        <v>5</v>
      </c>
    </row>
    <row r="7" spans="1:13" s="168" customFormat="1" ht="32.25" thickBot="1" x14ac:dyDescent="0.3">
      <c r="A7" s="33">
        <v>2</v>
      </c>
      <c r="B7" s="417" t="s">
        <v>95</v>
      </c>
      <c r="C7" s="414" t="s">
        <v>521</v>
      </c>
      <c r="D7" s="414" t="s">
        <v>21</v>
      </c>
      <c r="E7" s="36" t="s">
        <v>129</v>
      </c>
      <c r="F7" s="37">
        <v>6.1</v>
      </c>
      <c r="G7" s="167">
        <v>43518</v>
      </c>
      <c r="H7" s="42" t="s">
        <v>801</v>
      </c>
      <c r="I7" s="42" t="s">
        <v>805</v>
      </c>
      <c r="J7" s="167">
        <v>43579</v>
      </c>
      <c r="K7" s="42" t="s">
        <v>749</v>
      </c>
      <c r="L7" s="42">
        <v>7.9</v>
      </c>
      <c r="M7" s="42">
        <v>5.6</v>
      </c>
    </row>
    <row r="8" spans="1:13" s="168" customFormat="1" ht="32.25" thickBot="1" x14ac:dyDescent="0.3">
      <c r="A8" s="70">
        <v>3</v>
      </c>
      <c r="B8" s="417" t="s">
        <v>522</v>
      </c>
      <c r="C8" s="414" t="s">
        <v>523</v>
      </c>
      <c r="D8" s="414" t="s">
        <v>20</v>
      </c>
      <c r="E8" s="40" t="s">
        <v>131</v>
      </c>
      <c r="F8" s="37">
        <v>6.1</v>
      </c>
      <c r="G8" s="167">
        <v>43574</v>
      </c>
      <c r="H8" s="42" t="s">
        <v>877</v>
      </c>
      <c r="I8" s="42" t="s">
        <v>878</v>
      </c>
      <c r="J8" s="167">
        <v>43622</v>
      </c>
      <c r="K8" s="42" t="s">
        <v>783</v>
      </c>
      <c r="L8" s="42">
        <v>9.1</v>
      </c>
      <c r="M8" s="42">
        <v>8.4</v>
      </c>
    </row>
    <row r="9" spans="1:13" s="172" customFormat="1" ht="48" thickBot="1" x14ac:dyDescent="0.3">
      <c r="A9" s="70">
        <v>4</v>
      </c>
      <c r="B9" s="417" t="s">
        <v>92</v>
      </c>
      <c r="C9" s="414" t="s">
        <v>524</v>
      </c>
      <c r="D9" s="414" t="s">
        <v>20</v>
      </c>
      <c r="E9" s="36" t="s">
        <v>1383</v>
      </c>
      <c r="F9" s="37">
        <v>6.1</v>
      </c>
      <c r="G9" s="170">
        <v>43585</v>
      </c>
      <c r="H9" s="171" t="s">
        <v>921</v>
      </c>
      <c r="I9" s="171" t="s">
        <v>922</v>
      </c>
      <c r="J9" s="170"/>
      <c r="K9" s="171" t="s">
        <v>749</v>
      </c>
      <c r="L9" s="171">
        <v>8.6999999999999993</v>
      </c>
      <c r="M9" s="171">
        <v>6.5</v>
      </c>
    </row>
    <row r="10" spans="1:13" s="172" customFormat="1" ht="79.5" thickBot="1" x14ac:dyDescent="0.3">
      <c r="A10" s="33">
        <v>5</v>
      </c>
      <c r="B10" s="417" t="s">
        <v>522</v>
      </c>
      <c r="C10" s="414" t="s">
        <v>525</v>
      </c>
      <c r="D10" s="414" t="s">
        <v>20</v>
      </c>
      <c r="E10" s="36" t="s">
        <v>139</v>
      </c>
      <c r="F10" s="37">
        <v>6.1</v>
      </c>
      <c r="G10" s="173">
        <v>43740</v>
      </c>
      <c r="H10" s="33" t="s">
        <v>1151</v>
      </c>
      <c r="I10" s="33" t="s">
        <v>1152</v>
      </c>
      <c r="J10" s="173">
        <v>43776</v>
      </c>
      <c r="K10" s="33" t="s">
        <v>749</v>
      </c>
      <c r="L10" s="33">
        <v>13.3</v>
      </c>
      <c r="M10" s="33">
        <v>10.199999999999999</v>
      </c>
    </row>
    <row r="11" spans="1:13" s="172" customFormat="1" ht="48" thickBot="1" x14ac:dyDescent="0.3">
      <c r="A11" s="33">
        <v>6</v>
      </c>
      <c r="B11" s="280" t="s">
        <v>526</v>
      </c>
      <c r="C11" s="281" t="s">
        <v>527</v>
      </c>
      <c r="D11" s="281" t="s">
        <v>21</v>
      </c>
      <c r="E11" s="36" t="s">
        <v>144</v>
      </c>
      <c r="F11" s="37">
        <v>6.1</v>
      </c>
      <c r="G11" s="173">
        <v>43739</v>
      </c>
      <c r="H11" s="33" t="s">
        <v>1156</v>
      </c>
      <c r="I11" s="33" t="s">
        <v>1176</v>
      </c>
      <c r="J11" s="173">
        <v>43774</v>
      </c>
      <c r="K11" s="33" t="s">
        <v>749</v>
      </c>
      <c r="L11" s="33">
        <v>8.8000000000000007</v>
      </c>
      <c r="M11" s="33">
        <v>7.2</v>
      </c>
    </row>
    <row r="12" spans="1:13" s="172" customFormat="1" ht="32.25" thickBot="1" x14ac:dyDescent="0.3">
      <c r="A12" s="33">
        <v>7</v>
      </c>
      <c r="B12" s="417" t="s">
        <v>528</v>
      </c>
      <c r="C12" s="414" t="s">
        <v>529</v>
      </c>
      <c r="D12" s="414" t="s">
        <v>20</v>
      </c>
      <c r="E12" s="36" t="s">
        <v>140</v>
      </c>
      <c r="F12" s="37">
        <v>6.1</v>
      </c>
      <c r="G12" s="173">
        <v>43759</v>
      </c>
      <c r="H12" s="33" t="s">
        <v>1210</v>
      </c>
      <c r="I12" s="33" t="s">
        <v>1211</v>
      </c>
      <c r="J12" s="173">
        <v>43817</v>
      </c>
      <c r="K12" s="33" t="s">
        <v>749</v>
      </c>
      <c r="L12" s="324">
        <v>7.3</v>
      </c>
      <c r="M12" s="33">
        <v>5.0999999999999996</v>
      </c>
    </row>
    <row r="13" spans="1:13" s="172" customFormat="1" ht="32.25" thickBot="1" x14ac:dyDescent="0.3">
      <c r="A13" s="33">
        <v>8</v>
      </c>
      <c r="B13" s="417" t="s">
        <v>530</v>
      </c>
      <c r="C13" s="414" t="s">
        <v>531</v>
      </c>
      <c r="D13" s="414" t="s">
        <v>20</v>
      </c>
      <c r="E13" s="36" t="s">
        <v>145</v>
      </c>
      <c r="F13" s="37">
        <v>6.1</v>
      </c>
      <c r="G13" s="174">
        <v>43763</v>
      </c>
      <c r="H13" s="33" t="s">
        <v>1208</v>
      </c>
      <c r="I13" s="33" t="s">
        <v>1221</v>
      </c>
      <c r="J13" s="173">
        <v>43811</v>
      </c>
      <c r="K13" s="33" t="s">
        <v>749</v>
      </c>
      <c r="L13" s="33">
        <v>7.6</v>
      </c>
      <c r="M13" s="33">
        <v>5.3</v>
      </c>
    </row>
    <row r="14" spans="1:13" s="172" customFormat="1" ht="32.25" thickBot="1" x14ac:dyDescent="0.3">
      <c r="A14" s="36">
        <v>9</v>
      </c>
      <c r="B14" s="417" t="s">
        <v>92</v>
      </c>
      <c r="C14" s="414" t="s">
        <v>532</v>
      </c>
      <c r="D14" s="414" t="s">
        <v>520</v>
      </c>
      <c r="E14" s="87" t="s">
        <v>147</v>
      </c>
      <c r="F14" s="37">
        <v>6.1</v>
      </c>
      <c r="G14" s="174">
        <v>43802</v>
      </c>
      <c r="H14" s="33" t="s">
        <v>1350</v>
      </c>
      <c r="I14" s="33" t="s">
        <v>1351</v>
      </c>
      <c r="J14" s="173"/>
      <c r="K14" s="33"/>
      <c r="L14" s="33">
        <v>8.1</v>
      </c>
      <c r="M14" s="33">
        <v>5</v>
      </c>
    </row>
    <row r="15" spans="1:13" s="172" customFormat="1" ht="48" thickBot="1" x14ac:dyDescent="0.3">
      <c r="A15" s="36">
        <v>10</v>
      </c>
      <c r="B15" s="417" t="s">
        <v>533</v>
      </c>
      <c r="C15" s="414" t="s">
        <v>534</v>
      </c>
      <c r="D15" s="414" t="s">
        <v>21</v>
      </c>
      <c r="E15" s="36" t="s">
        <v>150</v>
      </c>
      <c r="F15" s="37">
        <v>6.1</v>
      </c>
      <c r="G15" s="174">
        <v>43556</v>
      </c>
      <c r="H15" s="33" t="s">
        <v>968</v>
      </c>
      <c r="I15" s="33" t="s">
        <v>967</v>
      </c>
      <c r="J15" s="173">
        <v>43640</v>
      </c>
      <c r="K15" s="33" t="s">
        <v>749</v>
      </c>
      <c r="L15" s="33">
        <v>7.8</v>
      </c>
      <c r="M15" s="33">
        <v>5</v>
      </c>
    </row>
    <row r="16" spans="1:13" s="172" customFormat="1" ht="48" thickBot="1" x14ac:dyDescent="0.3">
      <c r="A16" s="36">
        <v>11</v>
      </c>
      <c r="B16" s="417" t="s">
        <v>117</v>
      </c>
      <c r="C16" s="414" t="s">
        <v>535</v>
      </c>
      <c r="D16" s="414" t="s">
        <v>21</v>
      </c>
      <c r="E16" s="36" t="s">
        <v>141</v>
      </c>
      <c r="F16" s="37">
        <v>6.1</v>
      </c>
      <c r="G16" s="174">
        <v>43797</v>
      </c>
      <c r="H16" s="33" t="s">
        <v>1380</v>
      </c>
      <c r="I16" s="33" t="s">
        <v>1351</v>
      </c>
      <c r="J16" s="173">
        <v>43927</v>
      </c>
      <c r="K16" s="33" t="s">
        <v>749</v>
      </c>
      <c r="L16" s="33">
        <v>12</v>
      </c>
      <c r="M16" s="33">
        <v>7.8</v>
      </c>
    </row>
    <row r="17" spans="1:15" s="172" customFormat="1" ht="48" thickBot="1" x14ac:dyDescent="0.3">
      <c r="A17" s="33">
        <v>12</v>
      </c>
      <c r="B17" s="417" t="s">
        <v>536</v>
      </c>
      <c r="C17" s="414" t="s">
        <v>537</v>
      </c>
      <c r="D17" s="414" t="s">
        <v>21</v>
      </c>
      <c r="E17" s="36" t="s">
        <v>142</v>
      </c>
      <c r="F17" s="37">
        <v>6.1</v>
      </c>
      <c r="G17" s="173">
        <v>43581</v>
      </c>
      <c r="H17" s="33" t="s">
        <v>963</v>
      </c>
      <c r="I17" s="33" t="s">
        <v>982</v>
      </c>
      <c r="J17" s="173">
        <v>43637</v>
      </c>
      <c r="K17" s="33" t="s">
        <v>749</v>
      </c>
      <c r="L17" s="33">
        <v>7.6</v>
      </c>
      <c r="M17" s="33">
        <v>4.9000000000000004</v>
      </c>
    </row>
    <row r="18" spans="1:15" s="276" customFormat="1" ht="33.75" customHeight="1" thickBot="1" x14ac:dyDescent="0.3">
      <c r="A18" s="264">
        <v>13</v>
      </c>
      <c r="B18" s="358" t="s">
        <v>538</v>
      </c>
      <c r="C18" s="359" t="s">
        <v>539</v>
      </c>
      <c r="D18" s="359" t="s">
        <v>21</v>
      </c>
      <c r="E18" s="362" t="s">
        <v>146</v>
      </c>
      <c r="F18" s="363">
        <v>6</v>
      </c>
      <c r="G18" s="275"/>
      <c r="H18" s="264"/>
      <c r="I18" s="264"/>
      <c r="J18" s="275"/>
      <c r="K18" s="264"/>
      <c r="L18" s="264"/>
      <c r="M18" s="264"/>
    </row>
    <row r="19" spans="1:15" s="172" customFormat="1" ht="111" thickBot="1" x14ac:dyDescent="0.3">
      <c r="A19" s="33">
        <v>14</v>
      </c>
      <c r="B19" s="417" t="s">
        <v>540</v>
      </c>
      <c r="C19" s="414" t="s">
        <v>991</v>
      </c>
      <c r="D19" s="414" t="s">
        <v>21</v>
      </c>
      <c r="E19" s="36" t="s">
        <v>148</v>
      </c>
      <c r="F19" s="37">
        <v>6</v>
      </c>
      <c r="G19" s="173">
        <v>43578</v>
      </c>
      <c r="H19" s="33" t="s">
        <v>856</v>
      </c>
      <c r="I19" s="33" t="s">
        <v>884</v>
      </c>
      <c r="J19" s="173">
        <v>43612</v>
      </c>
      <c r="K19" s="33" t="s">
        <v>775</v>
      </c>
      <c r="L19" s="33">
        <v>7.4</v>
      </c>
      <c r="M19" s="33">
        <v>4.9000000000000004</v>
      </c>
      <c r="N19" s="211"/>
      <c r="O19" s="211"/>
    </row>
    <row r="20" spans="1:15" s="172" customFormat="1" ht="95.25" thickBot="1" x14ac:dyDescent="0.3">
      <c r="A20" s="33">
        <v>15</v>
      </c>
      <c r="B20" s="417" t="s">
        <v>541</v>
      </c>
      <c r="C20" s="414" t="s">
        <v>1108</v>
      </c>
      <c r="D20" s="414" t="s">
        <v>20</v>
      </c>
      <c r="E20" s="40" t="s">
        <v>153</v>
      </c>
      <c r="F20" s="41">
        <v>6</v>
      </c>
      <c r="G20" s="173">
        <v>43642</v>
      </c>
      <c r="H20" s="33" t="s">
        <v>1042</v>
      </c>
      <c r="I20" s="33" t="s">
        <v>1043</v>
      </c>
      <c r="J20" s="173">
        <v>43712</v>
      </c>
      <c r="K20" s="33" t="s">
        <v>749</v>
      </c>
      <c r="L20" s="33">
        <v>7.7</v>
      </c>
      <c r="M20" s="33">
        <v>5.3</v>
      </c>
    </row>
    <row r="21" spans="1:15" s="172" customFormat="1" ht="48" thickBot="1" x14ac:dyDescent="0.3">
      <c r="A21" s="33">
        <v>16</v>
      </c>
      <c r="B21" s="417" t="s">
        <v>542</v>
      </c>
      <c r="C21" s="414" t="s">
        <v>543</v>
      </c>
      <c r="D21" s="414" t="s">
        <v>20</v>
      </c>
      <c r="E21" s="36" t="s">
        <v>155</v>
      </c>
      <c r="F21" s="37">
        <v>7.6</v>
      </c>
      <c r="G21" s="173">
        <v>43703</v>
      </c>
      <c r="H21" s="33" t="s">
        <v>1087</v>
      </c>
      <c r="I21" s="33" t="s">
        <v>1086</v>
      </c>
      <c r="J21" s="173">
        <v>43749</v>
      </c>
      <c r="K21" s="33" t="s">
        <v>1050</v>
      </c>
      <c r="L21" s="33">
        <v>8.5</v>
      </c>
      <c r="M21" s="33">
        <v>5.5</v>
      </c>
    </row>
    <row r="22" spans="1:15" s="172" customFormat="1" ht="48" thickBot="1" x14ac:dyDescent="0.3">
      <c r="A22" s="49">
        <v>17</v>
      </c>
      <c r="B22" s="417" t="s">
        <v>544</v>
      </c>
      <c r="C22" s="414" t="s">
        <v>116</v>
      </c>
      <c r="D22" s="414" t="s">
        <v>520</v>
      </c>
      <c r="E22" s="36" t="s">
        <v>154</v>
      </c>
      <c r="F22" s="37">
        <v>6</v>
      </c>
      <c r="G22" s="173">
        <v>43640</v>
      </c>
      <c r="H22" s="33" t="s">
        <v>1013</v>
      </c>
      <c r="I22" s="33" t="s">
        <v>1044</v>
      </c>
      <c r="J22" s="173">
        <v>43663</v>
      </c>
      <c r="K22" s="33" t="s">
        <v>749</v>
      </c>
      <c r="L22" s="33">
        <v>7.1</v>
      </c>
      <c r="M22" s="33">
        <v>4.4000000000000004</v>
      </c>
    </row>
    <row r="23" spans="1:15" s="172" customFormat="1" ht="32.25" thickBot="1" x14ac:dyDescent="0.3">
      <c r="A23" s="49">
        <v>18</v>
      </c>
      <c r="B23" s="417" t="s">
        <v>545</v>
      </c>
      <c r="C23" s="414" t="s">
        <v>546</v>
      </c>
      <c r="D23" s="414" t="s">
        <v>520</v>
      </c>
      <c r="E23" s="36" t="s">
        <v>308</v>
      </c>
      <c r="F23" s="37">
        <v>6</v>
      </c>
      <c r="G23" s="173">
        <v>43739</v>
      </c>
      <c r="H23" s="33" t="s">
        <v>1167</v>
      </c>
      <c r="I23" s="33" t="s">
        <v>1181</v>
      </c>
      <c r="J23" s="173">
        <v>43780</v>
      </c>
      <c r="K23" s="33" t="s">
        <v>1096</v>
      </c>
      <c r="L23" s="33">
        <v>7.3</v>
      </c>
      <c r="M23" s="33">
        <v>5.2</v>
      </c>
    </row>
    <row r="24" spans="1:15" s="172" customFormat="1" ht="48" thickBot="1" x14ac:dyDescent="0.3">
      <c r="A24" s="49">
        <v>19</v>
      </c>
      <c r="B24" s="280" t="s">
        <v>544</v>
      </c>
      <c r="C24" s="281" t="s">
        <v>547</v>
      </c>
      <c r="D24" s="281" t="s">
        <v>20</v>
      </c>
      <c r="E24" s="36" t="s">
        <v>160</v>
      </c>
      <c r="F24" s="37">
        <v>6</v>
      </c>
      <c r="G24" s="173">
        <v>43798</v>
      </c>
      <c r="H24" s="33" t="s">
        <v>1381</v>
      </c>
      <c r="I24" s="33" t="s">
        <v>1382</v>
      </c>
      <c r="J24" s="173">
        <v>43943</v>
      </c>
      <c r="K24" s="33" t="s">
        <v>749</v>
      </c>
      <c r="L24" s="33">
        <v>7.8</v>
      </c>
      <c r="M24" s="33">
        <v>5.9</v>
      </c>
    </row>
    <row r="25" spans="1:15" s="172" customFormat="1" ht="48" thickBot="1" x14ac:dyDescent="0.3">
      <c r="A25" s="49">
        <v>20</v>
      </c>
      <c r="B25" s="417" t="s">
        <v>98</v>
      </c>
      <c r="C25" s="414" t="s">
        <v>548</v>
      </c>
      <c r="D25" s="414" t="s">
        <v>21</v>
      </c>
      <c r="E25" s="36" t="s">
        <v>309</v>
      </c>
      <c r="F25" s="37">
        <v>6</v>
      </c>
      <c r="G25" s="173">
        <v>43657</v>
      </c>
      <c r="H25" s="33" t="s">
        <v>1088</v>
      </c>
      <c r="I25" s="33" t="s">
        <v>1154</v>
      </c>
      <c r="J25" s="173">
        <v>43763</v>
      </c>
      <c r="K25" s="33" t="s">
        <v>749</v>
      </c>
      <c r="L25" s="33">
        <v>10.5</v>
      </c>
      <c r="M25" s="33">
        <v>6.3</v>
      </c>
    </row>
    <row r="26" spans="1:15" s="172" customFormat="1" ht="48" thickBot="1" x14ac:dyDescent="0.3">
      <c r="A26" s="49">
        <v>21</v>
      </c>
      <c r="B26" s="417" t="s">
        <v>549</v>
      </c>
      <c r="C26" s="414" t="s">
        <v>550</v>
      </c>
      <c r="D26" s="414" t="s">
        <v>21</v>
      </c>
      <c r="E26" s="36" t="s">
        <v>161</v>
      </c>
      <c r="F26" s="37">
        <v>8</v>
      </c>
      <c r="G26" s="173">
        <v>43739</v>
      </c>
      <c r="H26" s="33" t="s">
        <v>1155</v>
      </c>
      <c r="I26" s="33" t="s">
        <v>1168</v>
      </c>
      <c r="J26" s="173">
        <v>43767</v>
      </c>
      <c r="K26" s="33" t="s">
        <v>1096</v>
      </c>
      <c r="L26" s="33">
        <v>10.6</v>
      </c>
      <c r="M26" s="33">
        <v>7.1</v>
      </c>
      <c r="N26" s="211"/>
    </row>
    <row r="27" spans="1:15" s="172" customFormat="1" ht="79.5" thickBot="1" x14ac:dyDescent="0.3">
      <c r="A27" s="33">
        <v>22</v>
      </c>
      <c r="B27" s="417" t="s">
        <v>551</v>
      </c>
      <c r="C27" s="414" t="s">
        <v>552</v>
      </c>
      <c r="D27" s="414" t="s">
        <v>21</v>
      </c>
      <c r="E27" s="36" t="s">
        <v>156</v>
      </c>
      <c r="F27" s="37">
        <v>6</v>
      </c>
      <c r="G27" s="320">
        <v>43760</v>
      </c>
      <c r="H27" s="33" t="s">
        <v>1209</v>
      </c>
      <c r="I27" s="33" t="s">
        <v>1222</v>
      </c>
      <c r="J27" s="173">
        <v>43816</v>
      </c>
      <c r="K27" s="33" t="s">
        <v>749</v>
      </c>
      <c r="L27" s="33">
        <v>7.7</v>
      </c>
      <c r="M27" s="33">
        <v>5</v>
      </c>
    </row>
    <row r="28" spans="1:15" s="172" customFormat="1" ht="79.5" thickBot="1" x14ac:dyDescent="0.3">
      <c r="A28" s="33">
        <v>23</v>
      </c>
      <c r="B28" s="417" t="s">
        <v>553</v>
      </c>
      <c r="C28" s="414" t="s">
        <v>554</v>
      </c>
      <c r="D28" s="414" t="s">
        <v>21</v>
      </c>
      <c r="E28" s="36" t="s">
        <v>157</v>
      </c>
      <c r="F28" s="37">
        <v>6.1</v>
      </c>
      <c r="G28" s="320">
        <v>44174</v>
      </c>
      <c r="H28" s="33" t="s">
        <v>1348</v>
      </c>
      <c r="I28" s="33" t="s">
        <v>1349</v>
      </c>
      <c r="J28" s="173"/>
      <c r="K28" s="33"/>
      <c r="L28" s="33">
        <v>9.8000000000000007</v>
      </c>
      <c r="M28" s="33">
        <v>6.7</v>
      </c>
    </row>
    <row r="29" spans="1:15" s="172" customFormat="1" ht="63.75" thickBot="1" x14ac:dyDescent="0.3">
      <c r="A29" s="49">
        <v>24</v>
      </c>
      <c r="B29" s="417" t="s">
        <v>555</v>
      </c>
      <c r="C29" s="414" t="s">
        <v>556</v>
      </c>
      <c r="D29" s="414" t="s">
        <v>520</v>
      </c>
      <c r="E29" s="36" t="s">
        <v>164</v>
      </c>
      <c r="F29" s="37">
        <v>6.1</v>
      </c>
      <c r="G29" s="320">
        <v>43791</v>
      </c>
      <c r="H29" s="33" t="s">
        <v>1248</v>
      </c>
      <c r="I29" s="33" t="s">
        <v>1249</v>
      </c>
      <c r="J29" s="173">
        <v>43858</v>
      </c>
      <c r="K29" s="33" t="s">
        <v>749</v>
      </c>
      <c r="L29" s="33">
        <v>7.5</v>
      </c>
      <c r="M29" s="33">
        <v>4.8</v>
      </c>
    </row>
    <row r="30" spans="1:15" s="172" customFormat="1" ht="32.25" thickBot="1" x14ac:dyDescent="0.3">
      <c r="A30" s="49">
        <v>25</v>
      </c>
      <c r="B30" s="280" t="s">
        <v>557</v>
      </c>
      <c r="C30" s="281" t="s">
        <v>558</v>
      </c>
      <c r="D30" s="281" t="s">
        <v>21</v>
      </c>
      <c r="E30" s="36" t="s">
        <v>165</v>
      </c>
      <c r="F30" s="37">
        <v>8</v>
      </c>
      <c r="G30" s="37">
        <v>43791</v>
      </c>
      <c r="H30" s="33" t="s">
        <v>1332</v>
      </c>
      <c r="I30" s="33" t="s">
        <v>1333</v>
      </c>
      <c r="J30" s="173">
        <v>43910</v>
      </c>
      <c r="K30" s="33" t="s">
        <v>1344</v>
      </c>
      <c r="L30" s="33">
        <v>10.9</v>
      </c>
      <c r="M30" s="33">
        <v>8.3000000000000007</v>
      </c>
    </row>
    <row r="31" spans="1:15" ht="16.5" thickBot="1" x14ac:dyDescent="0.3">
      <c r="A31" s="49"/>
      <c r="B31" s="101"/>
      <c r="C31" s="219"/>
      <c r="D31" s="36"/>
      <c r="E31" s="36"/>
      <c r="F31" s="37"/>
      <c r="G31" s="173"/>
      <c r="H31" s="220"/>
      <c r="I31" s="220"/>
      <c r="J31" s="221"/>
      <c r="K31" s="220"/>
      <c r="L31" s="33"/>
      <c r="M31" s="33"/>
    </row>
    <row r="32" spans="1:15" ht="15.75" x14ac:dyDescent="0.25">
      <c r="A32" s="446" t="s">
        <v>15</v>
      </c>
      <c r="B32" s="447"/>
      <c r="C32" s="447"/>
      <c r="D32" s="448"/>
      <c r="E32" s="176"/>
      <c r="F32" s="177">
        <f>SUM(F6:F31)</f>
        <v>157</v>
      </c>
      <c r="G32" s="178"/>
      <c r="H32" s="179"/>
      <c r="I32" s="179"/>
      <c r="J32" s="179"/>
      <c r="K32" s="179"/>
      <c r="L32" s="177">
        <f>SUM(L6:L31)</f>
        <v>209.70000000000002</v>
      </c>
      <c r="M32" s="177">
        <f>SUM(M6:M31)</f>
        <v>145.40000000000003</v>
      </c>
    </row>
    <row r="33" spans="1:13" ht="16.5" thickBot="1" x14ac:dyDescent="0.3">
      <c r="A33" s="449" t="s">
        <v>16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1"/>
    </row>
    <row r="34" spans="1:13" s="361" customFormat="1" ht="79.5" thickBot="1" x14ac:dyDescent="0.3">
      <c r="A34" s="264">
        <v>26</v>
      </c>
      <c r="B34" s="358" t="s">
        <v>560</v>
      </c>
      <c r="C34" s="359" t="s">
        <v>559</v>
      </c>
      <c r="D34" s="359" t="s">
        <v>335</v>
      </c>
      <c r="E34" s="273" t="s">
        <v>84</v>
      </c>
      <c r="F34" s="274">
        <v>12</v>
      </c>
      <c r="G34" s="274"/>
      <c r="H34" s="278"/>
      <c r="I34" s="278"/>
      <c r="J34" s="360"/>
      <c r="K34" s="278"/>
      <c r="L34" s="279"/>
      <c r="M34" s="279"/>
    </row>
    <row r="35" spans="1:13" s="185" customFormat="1" ht="79.5" thickBot="1" x14ac:dyDescent="0.3">
      <c r="A35" s="36">
        <v>27</v>
      </c>
      <c r="B35" s="155" t="s">
        <v>639</v>
      </c>
      <c r="C35" s="156" t="s">
        <v>638</v>
      </c>
      <c r="D35" s="156" t="s">
        <v>335</v>
      </c>
      <c r="E35" s="36" t="s">
        <v>227</v>
      </c>
      <c r="F35" s="37">
        <v>12</v>
      </c>
      <c r="G35" s="224">
        <v>40406</v>
      </c>
      <c r="H35" s="225" t="s">
        <v>1099</v>
      </c>
      <c r="I35" s="225" t="s">
        <v>1100</v>
      </c>
      <c r="J35" s="226">
        <v>43721</v>
      </c>
      <c r="K35" s="226" t="s">
        <v>1101</v>
      </c>
      <c r="L35" s="225">
        <v>15.4</v>
      </c>
      <c r="M35" s="225">
        <v>10.4</v>
      </c>
    </row>
    <row r="36" spans="1:13" s="185" customFormat="1" ht="63.75" thickBot="1" x14ac:dyDescent="0.3">
      <c r="A36" s="36">
        <v>28</v>
      </c>
      <c r="B36" s="155" t="s">
        <v>642</v>
      </c>
      <c r="C36" s="156" t="s">
        <v>640</v>
      </c>
      <c r="D36" s="156" t="s">
        <v>641</v>
      </c>
      <c r="E36" s="36" t="s">
        <v>643</v>
      </c>
      <c r="F36" s="37">
        <v>12</v>
      </c>
      <c r="G36" s="226">
        <v>43577</v>
      </c>
      <c r="H36" s="225" t="s">
        <v>855</v>
      </c>
      <c r="I36" s="225" t="s">
        <v>907</v>
      </c>
      <c r="J36" s="226">
        <v>43630</v>
      </c>
      <c r="K36" s="225" t="s">
        <v>775</v>
      </c>
      <c r="L36" s="225">
        <v>29.8</v>
      </c>
      <c r="M36" s="225">
        <v>22.6</v>
      </c>
    </row>
    <row r="37" spans="1:13" s="185" customFormat="1" ht="16.5" thickBot="1" x14ac:dyDescent="0.3">
      <c r="A37" s="36"/>
      <c r="B37" s="227"/>
      <c r="C37" s="102"/>
      <c r="D37" s="86"/>
      <c r="E37" s="71"/>
      <c r="F37" s="72"/>
      <c r="G37" s="226"/>
      <c r="H37" s="225"/>
      <c r="I37" s="225"/>
      <c r="J37" s="226"/>
      <c r="K37" s="225"/>
      <c r="L37" s="225"/>
      <c r="M37" s="225"/>
    </row>
    <row r="38" spans="1:13" s="185" customFormat="1" ht="16.5" thickBot="1" x14ac:dyDescent="0.3">
      <c r="A38" s="36"/>
      <c r="B38" s="101"/>
      <c r="C38" s="102"/>
      <c r="D38" s="35"/>
      <c r="E38" s="36"/>
      <c r="F38" s="37"/>
      <c r="G38" s="226"/>
      <c r="H38" s="225"/>
      <c r="I38" s="225"/>
      <c r="J38" s="226"/>
      <c r="K38" s="225"/>
      <c r="L38" s="225"/>
      <c r="M38" s="225"/>
    </row>
    <row r="39" spans="1:13" s="185" customFormat="1" ht="16.5" thickBot="1" x14ac:dyDescent="0.3">
      <c r="A39" s="36"/>
      <c r="B39" s="97"/>
      <c r="C39" s="85"/>
      <c r="D39" s="35"/>
      <c r="E39" s="36"/>
      <c r="F39" s="37"/>
      <c r="G39" s="184"/>
      <c r="H39" s="70"/>
      <c r="I39" s="70"/>
      <c r="J39" s="184"/>
      <c r="K39" s="70"/>
      <c r="L39" s="70"/>
      <c r="M39" s="70"/>
    </row>
    <row r="40" spans="1:13" s="185" customFormat="1" ht="16.5" customHeight="1" thickBot="1" x14ac:dyDescent="0.3">
      <c r="A40" s="452" t="s">
        <v>15</v>
      </c>
      <c r="B40" s="453"/>
      <c r="C40" s="453"/>
      <c r="D40" s="453"/>
      <c r="E40" s="453"/>
      <c r="F40" s="228">
        <f>SUM(F34:F39)</f>
        <v>36</v>
      </c>
      <c r="G40" s="229"/>
      <c r="H40" s="230"/>
      <c r="I40" s="230"/>
      <c r="J40" s="229"/>
      <c r="K40" s="230"/>
      <c r="L40" s="228">
        <f>SUM(L34:L39)</f>
        <v>45.2</v>
      </c>
      <c r="M40" s="228">
        <f>SUM(M34:M39)</f>
        <v>33</v>
      </c>
    </row>
    <row r="41" spans="1:13" s="185" customFormat="1" ht="16.5" thickBot="1" x14ac:dyDescent="0.3">
      <c r="A41" s="454" t="s">
        <v>27</v>
      </c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</row>
    <row r="42" spans="1:13" s="185" customFormat="1" ht="79.5" thickBot="1" x14ac:dyDescent="0.3">
      <c r="A42" s="62">
        <v>28</v>
      </c>
      <c r="B42" s="96" t="s">
        <v>58</v>
      </c>
      <c r="C42" s="89" t="s">
        <v>561</v>
      </c>
      <c r="D42" s="89" t="s">
        <v>430</v>
      </c>
      <c r="E42" s="36" t="s">
        <v>192</v>
      </c>
      <c r="F42" s="37">
        <v>10</v>
      </c>
      <c r="G42" s="184">
        <v>43607</v>
      </c>
      <c r="H42" s="70" t="s">
        <v>965</v>
      </c>
      <c r="I42" s="70" t="s">
        <v>983</v>
      </c>
      <c r="J42" s="184">
        <v>43640</v>
      </c>
      <c r="K42" s="70" t="s">
        <v>888</v>
      </c>
      <c r="L42" s="70">
        <v>11</v>
      </c>
      <c r="M42" s="70">
        <v>8.9</v>
      </c>
    </row>
    <row r="43" spans="1:13" s="185" customFormat="1" ht="111" thickBot="1" x14ac:dyDescent="0.3">
      <c r="A43" s="36">
        <v>29</v>
      </c>
      <c r="B43" s="155" t="s">
        <v>58</v>
      </c>
      <c r="C43" s="156" t="s">
        <v>106</v>
      </c>
      <c r="D43" s="156" t="s">
        <v>562</v>
      </c>
      <c r="E43" s="71" t="s">
        <v>199</v>
      </c>
      <c r="F43" s="72">
        <v>10</v>
      </c>
      <c r="G43" s="184">
        <v>43621</v>
      </c>
      <c r="H43" s="70" t="s">
        <v>985</v>
      </c>
      <c r="I43" s="70" t="s">
        <v>984</v>
      </c>
      <c r="J43" s="210">
        <v>43642</v>
      </c>
      <c r="K43" s="243" t="s">
        <v>992</v>
      </c>
      <c r="L43" s="70">
        <v>19.2</v>
      </c>
      <c r="M43" s="70">
        <v>14.3</v>
      </c>
    </row>
    <row r="44" spans="1:13" s="185" customFormat="1" ht="126.75" thickBot="1" x14ac:dyDescent="0.3">
      <c r="A44" s="36">
        <v>30</v>
      </c>
      <c r="B44" s="155" t="s">
        <v>58</v>
      </c>
      <c r="C44" s="156" t="s">
        <v>563</v>
      </c>
      <c r="D44" s="156" t="s">
        <v>367</v>
      </c>
      <c r="E44" s="36" t="s">
        <v>61</v>
      </c>
      <c r="F44" s="37">
        <v>9</v>
      </c>
      <c r="G44" s="184">
        <v>43802</v>
      </c>
      <c r="H44" s="70" t="s">
        <v>1294</v>
      </c>
      <c r="I44" s="70" t="s">
        <v>1317</v>
      </c>
      <c r="J44" s="184">
        <v>43882</v>
      </c>
      <c r="K44" s="70" t="s">
        <v>1096</v>
      </c>
      <c r="L44" s="70">
        <v>11</v>
      </c>
      <c r="M44" s="70">
        <v>7.6</v>
      </c>
    </row>
    <row r="45" spans="1:13" s="185" customFormat="1" ht="95.25" thickBot="1" x14ac:dyDescent="0.3">
      <c r="A45" s="49">
        <v>31</v>
      </c>
      <c r="B45" s="155" t="s">
        <v>58</v>
      </c>
      <c r="C45" s="156" t="s">
        <v>564</v>
      </c>
      <c r="D45" s="156" t="s">
        <v>565</v>
      </c>
      <c r="E45" s="36" t="s">
        <v>30</v>
      </c>
      <c r="F45" s="37">
        <v>10</v>
      </c>
      <c r="G45" s="184">
        <v>43824</v>
      </c>
      <c r="H45" s="70" t="s">
        <v>1318</v>
      </c>
      <c r="I45" s="70" t="s">
        <v>1343</v>
      </c>
      <c r="J45" s="184">
        <v>43900</v>
      </c>
      <c r="K45" s="70" t="s">
        <v>749</v>
      </c>
      <c r="L45" s="70">
        <v>13.1</v>
      </c>
      <c r="M45" s="70">
        <v>10.4</v>
      </c>
    </row>
    <row r="46" spans="1:13" s="185" customFormat="1" ht="16.5" thickBot="1" x14ac:dyDescent="0.3">
      <c r="A46" s="49"/>
      <c r="B46" s="101"/>
      <c r="C46" s="102"/>
      <c r="D46" s="36"/>
      <c r="E46" s="36"/>
      <c r="F46" s="37"/>
      <c r="G46" s="184"/>
      <c r="H46" s="70"/>
      <c r="I46" s="70"/>
      <c r="J46" s="184"/>
      <c r="K46" s="70"/>
      <c r="L46" s="70"/>
      <c r="M46" s="70"/>
    </row>
    <row r="47" spans="1:13" s="185" customFormat="1" ht="16.5" thickBot="1" x14ac:dyDescent="0.3">
      <c r="A47" s="83"/>
      <c r="B47" s="101"/>
      <c r="C47" s="102"/>
      <c r="D47" s="36"/>
      <c r="E47" s="84"/>
      <c r="F47" s="84"/>
      <c r="G47" s="184"/>
      <c r="H47" s="70"/>
      <c r="I47" s="70"/>
      <c r="J47" s="184"/>
      <c r="K47" s="70"/>
      <c r="L47" s="70"/>
      <c r="M47" s="70"/>
    </row>
    <row r="48" spans="1:13" s="185" customFormat="1" ht="15.75" x14ac:dyDescent="0.25">
      <c r="A48" s="441" t="s">
        <v>15</v>
      </c>
      <c r="B48" s="442"/>
      <c r="C48" s="442"/>
      <c r="D48" s="443"/>
      <c r="E48" s="232"/>
      <c r="F48" s="233">
        <f>SUM(F42:F47)</f>
        <v>39</v>
      </c>
      <c r="G48" s="234"/>
      <c r="H48" s="235"/>
      <c r="I48" s="235"/>
      <c r="J48" s="234"/>
      <c r="K48" s="235"/>
      <c r="L48" s="233">
        <f>SUM(L42:L47)</f>
        <v>54.300000000000004</v>
      </c>
      <c r="M48" s="233">
        <f>SUM(M42:M47)</f>
        <v>41.2</v>
      </c>
    </row>
    <row r="49" spans="6:13" ht="18.75" x14ac:dyDescent="0.3">
      <c r="F49" s="237">
        <f>F48+F40+F32</f>
        <v>232</v>
      </c>
      <c r="G49" s="238"/>
      <c r="H49" s="238"/>
      <c r="I49" s="238"/>
      <c r="J49" s="238"/>
      <c r="K49" s="238"/>
      <c r="L49" s="237">
        <f>L32+L40+L48</f>
        <v>309.20000000000005</v>
      </c>
      <c r="M49" s="237">
        <f>M32+M40+M48</f>
        <v>219.60000000000002</v>
      </c>
    </row>
    <row r="53" spans="6:13" x14ac:dyDescent="0.25">
      <c r="J53" s="239"/>
    </row>
  </sheetData>
  <mergeCells count="7">
    <mergeCell ref="A48:D48"/>
    <mergeCell ref="A1:K1"/>
    <mergeCell ref="A3:M3"/>
    <mergeCell ref="A32:D32"/>
    <mergeCell ref="A33:M33"/>
    <mergeCell ref="A40:E40"/>
    <mergeCell ref="A41:M41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F11" sqref="F11"/>
    </sheetView>
  </sheetViews>
  <sheetFormatPr defaultRowHeight="15" x14ac:dyDescent="0.25"/>
  <cols>
    <col min="1" max="1" width="5.42578125" style="180" customWidth="1"/>
    <col min="2" max="2" width="19.140625" style="180" customWidth="1"/>
    <col min="3" max="3" width="29.5703125" style="236" customWidth="1"/>
    <col min="4" max="4" width="14.85546875" style="180" customWidth="1"/>
    <col min="5" max="6" width="10.7109375" style="180" customWidth="1"/>
    <col min="7" max="7" width="15.28515625" style="180" customWidth="1"/>
    <col min="8" max="8" width="18" style="180" customWidth="1"/>
    <col min="9" max="9" width="17.5703125" style="180" customWidth="1"/>
    <col min="10" max="10" width="15.28515625" style="180" customWidth="1"/>
    <col min="11" max="11" width="14.7109375" style="180" customWidth="1"/>
    <col min="12" max="12" width="13.7109375" style="180" customWidth="1"/>
    <col min="13" max="13" width="11.85546875" style="180" customWidth="1"/>
    <col min="14" max="16384" width="9.140625" style="180"/>
  </cols>
  <sheetData>
    <row r="1" spans="1:14" ht="25.5" x14ac:dyDescent="0.3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4" ht="26.25" x14ac:dyDescent="0.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4" ht="26.25" x14ac:dyDescent="0.4">
      <c r="A3" s="445" t="s">
        <v>134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4" ht="15.75" thickBot="1" x14ac:dyDescent="0.3">
      <c r="A4" s="213"/>
      <c r="C4" s="214"/>
      <c r="D4" s="214"/>
      <c r="E4" s="214"/>
      <c r="F4" s="215"/>
    </row>
    <row r="5" spans="1:14" ht="32.25" thickBot="1" x14ac:dyDescent="0.3">
      <c r="A5" s="216" t="s">
        <v>2</v>
      </c>
      <c r="B5" s="217" t="s">
        <v>3</v>
      </c>
      <c r="C5" s="217" t="s">
        <v>4</v>
      </c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17" t="s">
        <v>11</v>
      </c>
      <c r="K5" s="217" t="s">
        <v>12</v>
      </c>
      <c r="L5" s="217" t="s">
        <v>13</v>
      </c>
      <c r="M5" s="217" t="s">
        <v>14</v>
      </c>
    </row>
    <row r="6" spans="1:14" s="168" customFormat="1" ht="48" thickBot="1" x14ac:dyDescent="0.3">
      <c r="A6" s="33">
        <v>1</v>
      </c>
      <c r="B6" s="155" t="s">
        <v>566</v>
      </c>
      <c r="C6" s="89" t="s">
        <v>752</v>
      </c>
      <c r="D6" s="156" t="s">
        <v>21</v>
      </c>
      <c r="E6" s="71" t="s">
        <v>168</v>
      </c>
      <c r="F6" s="72">
        <v>7</v>
      </c>
      <c r="G6" s="37" t="s">
        <v>751</v>
      </c>
      <c r="H6" s="42" t="s">
        <v>808</v>
      </c>
      <c r="I6" s="167" t="s">
        <v>864</v>
      </c>
      <c r="J6" s="167">
        <v>43607</v>
      </c>
      <c r="K6" s="42" t="s">
        <v>749</v>
      </c>
      <c r="L6" s="42">
        <v>9.4</v>
      </c>
      <c r="M6" s="42">
        <v>5.7</v>
      </c>
    </row>
    <row r="7" spans="1:14" s="168" customFormat="1" ht="79.5" thickBot="1" x14ac:dyDescent="0.3">
      <c r="A7" s="33">
        <v>2</v>
      </c>
      <c r="B7" s="157" t="s">
        <v>567</v>
      </c>
      <c r="C7" s="158" t="s">
        <v>568</v>
      </c>
      <c r="D7" s="158" t="s">
        <v>21</v>
      </c>
      <c r="E7" s="36" t="s">
        <v>177</v>
      </c>
      <c r="F7" s="37">
        <v>7</v>
      </c>
      <c r="G7" s="167">
        <v>43574</v>
      </c>
      <c r="H7" s="42" t="s">
        <v>876</v>
      </c>
      <c r="I7" s="42" t="s">
        <v>915</v>
      </c>
      <c r="J7" s="167">
        <v>43620</v>
      </c>
      <c r="K7" s="42" t="s">
        <v>749</v>
      </c>
      <c r="L7" s="42">
        <v>7.8</v>
      </c>
      <c r="M7" s="42">
        <v>6.1</v>
      </c>
    </row>
    <row r="8" spans="1:14" s="168" customFormat="1" ht="79.5" thickBot="1" x14ac:dyDescent="0.3">
      <c r="A8" s="33">
        <v>3</v>
      </c>
      <c r="B8" s="157" t="s">
        <v>569</v>
      </c>
      <c r="C8" s="158" t="s">
        <v>570</v>
      </c>
      <c r="D8" s="158" t="s">
        <v>20</v>
      </c>
      <c r="E8" s="36" t="s">
        <v>188</v>
      </c>
      <c r="F8" s="37">
        <v>7</v>
      </c>
      <c r="G8" s="167">
        <v>43556</v>
      </c>
      <c r="H8" s="42" t="s">
        <v>885</v>
      </c>
      <c r="I8" s="42" t="s">
        <v>914</v>
      </c>
      <c r="J8" s="167">
        <v>43623</v>
      </c>
      <c r="K8" s="42" t="s">
        <v>749</v>
      </c>
      <c r="L8" s="42">
        <v>8.6</v>
      </c>
      <c r="M8" s="42">
        <v>6.5</v>
      </c>
    </row>
    <row r="9" spans="1:14" s="172" customFormat="1" ht="32.25" thickBot="1" x14ac:dyDescent="0.3">
      <c r="A9" s="33">
        <v>4</v>
      </c>
      <c r="B9" s="155" t="s">
        <v>571</v>
      </c>
      <c r="C9" s="156" t="s">
        <v>572</v>
      </c>
      <c r="D9" s="156" t="s">
        <v>20</v>
      </c>
      <c r="E9" s="36" t="s">
        <v>178</v>
      </c>
      <c r="F9" s="37">
        <v>6</v>
      </c>
      <c r="G9" s="170"/>
      <c r="H9" s="171"/>
      <c r="I9" s="171"/>
      <c r="J9" s="170"/>
      <c r="K9" s="171"/>
      <c r="L9" s="171"/>
      <c r="M9" s="171"/>
    </row>
    <row r="10" spans="1:14" s="172" customFormat="1" ht="63.75" thickBot="1" x14ac:dyDescent="0.3">
      <c r="A10" s="273">
        <v>5</v>
      </c>
      <c r="B10" s="260" t="s">
        <v>573</v>
      </c>
      <c r="C10" s="261" t="s">
        <v>574</v>
      </c>
      <c r="D10" s="261" t="s">
        <v>21</v>
      </c>
      <c r="E10" s="273" t="s">
        <v>166</v>
      </c>
      <c r="F10" s="274">
        <v>7</v>
      </c>
      <c r="G10" s="275"/>
      <c r="H10" s="264"/>
      <c r="I10" s="264"/>
      <c r="J10" s="275"/>
      <c r="K10" s="264"/>
      <c r="L10" s="264"/>
      <c r="M10" s="264"/>
      <c r="N10" s="276"/>
    </row>
    <row r="11" spans="1:14" s="172" customFormat="1" ht="48" thickBot="1" x14ac:dyDescent="0.3">
      <c r="A11" s="36">
        <v>6</v>
      </c>
      <c r="B11" s="157" t="s">
        <v>205</v>
      </c>
      <c r="C11" s="158" t="s">
        <v>575</v>
      </c>
      <c r="D11" s="158" t="s">
        <v>21</v>
      </c>
      <c r="E11" s="36" t="s">
        <v>169</v>
      </c>
      <c r="F11" s="37">
        <v>6</v>
      </c>
      <c r="G11" s="173" t="s">
        <v>976</v>
      </c>
      <c r="H11" s="33"/>
      <c r="I11" s="33"/>
      <c r="J11" s="173"/>
      <c r="K11" s="33"/>
      <c r="L11" s="33"/>
      <c r="M11" s="33"/>
    </row>
    <row r="12" spans="1:14" s="172" customFormat="1" ht="32.25" thickBot="1" x14ac:dyDescent="0.3">
      <c r="A12" s="36">
        <v>7</v>
      </c>
      <c r="B12" s="157" t="s">
        <v>576</v>
      </c>
      <c r="C12" s="158" t="s">
        <v>577</v>
      </c>
      <c r="D12" s="158" t="s">
        <v>21</v>
      </c>
      <c r="E12" s="36" t="s">
        <v>180</v>
      </c>
      <c r="F12" s="37">
        <v>6</v>
      </c>
      <c r="G12" s="173">
        <v>43791</v>
      </c>
      <c r="H12" s="33" t="s">
        <v>1338</v>
      </c>
      <c r="I12" s="33" t="s">
        <v>1339</v>
      </c>
      <c r="J12" s="173"/>
      <c r="K12" s="33"/>
      <c r="L12" s="33">
        <v>7.6</v>
      </c>
      <c r="M12" s="33">
        <v>6.2</v>
      </c>
    </row>
    <row r="13" spans="1:14" s="172" customFormat="1" ht="48" thickBot="1" x14ac:dyDescent="0.3">
      <c r="A13" s="36">
        <v>9</v>
      </c>
      <c r="B13" s="157" t="s">
        <v>578</v>
      </c>
      <c r="C13" s="158" t="s">
        <v>579</v>
      </c>
      <c r="D13" s="158" t="s">
        <v>21</v>
      </c>
      <c r="E13" s="36" t="s">
        <v>181</v>
      </c>
      <c r="F13" s="37">
        <v>6</v>
      </c>
      <c r="G13" s="173">
        <v>43588</v>
      </c>
      <c r="H13" s="33" t="s">
        <v>1010</v>
      </c>
      <c r="I13" s="33" t="s">
        <v>1045</v>
      </c>
      <c r="J13" s="173">
        <v>43685</v>
      </c>
      <c r="K13" s="33" t="s">
        <v>749</v>
      </c>
      <c r="L13" s="33">
        <v>8.3000000000000007</v>
      </c>
      <c r="M13" s="33">
        <v>6.2</v>
      </c>
    </row>
    <row r="14" spans="1:14" s="172" customFormat="1" ht="16.5" thickBot="1" x14ac:dyDescent="0.3">
      <c r="A14" s="33"/>
      <c r="B14" s="169"/>
      <c r="C14" s="166"/>
      <c r="D14" s="35"/>
      <c r="E14" s="36"/>
      <c r="F14" s="37"/>
      <c r="G14" s="173"/>
      <c r="H14" s="33"/>
      <c r="I14" s="33"/>
      <c r="J14" s="173"/>
      <c r="K14" s="33"/>
      <c r="L14" s="33"/>
      <c r="M14" s="33"/>
    </row>
    <row r="15" spans="1:14" ht="15.75" x14ac:dyDescent="0.25">
      <c r="A15" s="446" t="s">
        <v>15</v>
      </c>
      <c r="B15" s="447"/>
      <c r="C15" s="447"/>
      <c r="D15" s="448"/>
      <c r="E15" s="176"/>
      <c r="F15" s="177">
        <f>SUM(F6:F14)</f>
        <v>52</v>
      </c>
      <c r="G15" s="178"/>
      <c r="H15" s="179"/>
      <c r="I15" s="179"/>
      <c r="J15" s="179"/>
      <c r="K15" s="179"/>
      <c r="L15" s="177">
        <f>SUM(L6:L14)</f>
        <v>41.7</v>
      </c>
      <c r="M15" s="177">
        <f>SUM(M6:M14)</f>
        <v>30.7</v>
      </c>
    </row>
    <row r="16" spans="1:14" ht="16.5" customHeight="1" thickBot="1" x14ac:dyDescent="0.3">
      <c r="A16" s="458" t="s">
        <v>16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60"/>
    </row>
    <row r="17" spans="1:13" ht="48" thickBot="1" x14ac:dyDescent="0.3">
      <c r="A17" s="33">
        <v>10</v>
      </c>
      <c r="B17" s="155" t="s">
        <v>581</v>
      </c>
      <c r="C17" s="156" t="s">
        <v>580</v>
      </c>
      <c r="D17" s="156" t="s">
        <v>335</v>
      </c>
      <c r="E17" s="36" t="s">
        <v>26</v>
      </c>
      <c r="F17" s="37">
        <v>12</v>
      </c>
      <c r="G17" s="320">
        <v>43728</v>
      </c>
      <c r="H17" s="222" t="s">
        <v>1200</v>
      </c>
      <c r="I17" s="222" t="s">
        <v>1201</v>
      </c>
      <c r="J17" s="223">
        <v>43810</v>
      </c>
      <c r="K17" s="222" t="s">
        <v>1214</v>
      </c>
      <c r="L17" s="171">
        <v>14</v>
      </c>
      <c r="M17" s="171">
        <v>11.7</v>
      </c>
    </row>
    <row r="18" spans="1:13" s="185" customFormat="1" ht="16.5" thickBot="1" x14ac:dyDescent="0.3">
      <c r="A18" s="452" t="s">
        <v>15</v>
      </c>
      <c r="B18" s="453"/>
      <c r="C18" s="453"/>
      <c r="D18" s="453"/>
      <c r="E18" s="453"/>
      <c r="F18" s="228">
        <f>SUM(F17:F17)</f>
        <v>12</v>
      </c>
      <c r="G18" s="229"/>
      <c r="H18" s="230"/>
      <c r="I18" s="230"/>
      <c r="J18" s="229"/>
      <c r="K18" s="230"/>
      <c r="L18" s="228">
        <f>SUM(L17)</f>
        <v>14</v>
      </c>
      <c r="M18" s="228">
        <f>SUM(M17)</f>
        <v>11.7</v>
      </c>
    </row>
    <row r="19" spans="1:13" s="185" customFormat="1" ht="16.5" customHeight="1" thickBot="1" x14ac:dyDescent="0.3">
      <c r="A19" s="455" t="s">
        <v>27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7"/>
    </row>
    <row r="20" spans="1:13" s="185" customFormat="1" ht="63" customHeight="1" thickBot="1" x14ac:dyDescent="0.3">
      <c r="A20" s="36">
        <v>11</v>
      </c>
      <c r="B20" s="155" t="s">
        <v>582</v>
      </c>
      <c r="C20" s="156" t="s">
        <v>583</v>
      </c>
      <c r="D20" s="156" t="s">
        <v>430</v>
      </c>
      <c r="E20" s="36" t="s">
        <v>149</v>
      </c>
      <c r="F20" s="37">
        <v>12</v>
      </c>
      <c r="G20" s="173">
        <v>43796</v>
      </c>
      <c r="H20" s="33" t="s">
        <v>1295</v>
      </c>
      <c r="I20" s="33" t="s">
        <v>1298</v>
      </c>
      <c r="J20" s="173">
        <v>43874</v>
      </c>
      <c r="K20" s="33" t="s">
        <v>888</v>
      </c>
      <c r="L20" s="33">
        <v>15.6</v>
      </c>
      <c r="M20" s="33">
        <v>12</v>
      </c>
    </row>
    <row r="21" spans="1:13" s="185" customFormat="1" ht="16.5" customHeight="1" thickBot="1" x14ac:dyDescent="0.3">
      <c r="A21" s="216"/>
      <c r="B21" s="216"/>
      <c r="C21" s="216"/>
      <c r="D21" s="216"/>
      <c r="E21" s="216"/>
      <c r="F21" s="240">
        <f>SUM(F20:F20)</f>
        <v>12</v>
      </c>
      <c r="G21" s="216"/>
      <c r="H21" s="216"/>
      <c r="I21" s="216"/>
      <c r="J21" s="216"/>
      <c r="K21" s="216"/>
      <c r="L21" s="240">
        <f>SUM(L20:L20)</f>
        <v>15.6</v>
      </c>
      <c r="M21" s="216">
        <f>SUM(M20)</f>
        <v>12</v>
      </c>
    </row>
    <row r="22" spans="1:13" s="185" customFormat="1" ht="16.5" customHeight="1" x14ac:dyDescent="0.3">
      <c r="A22" s="180"/>
      <c r="B22" s="180"/>
      <c r="C22" s="236"/>
      <c r="D22" s="180"/>
      <c r="E22" s="180"/>
      <c r="F22" s="241">
        <f>F21+F18+F15</f>
        <v>76</v>
      </c>
      <c r="G22" s="238"/>
      <c r="H22" s="238"/>
      <c r="I22" s="238"/>
      <c r="J22" s="238"/>
      <c r="K22" s="238"/>
      <c r="L22" s="237">
        <f>L21+L18+L15</f>
        <v>71.300000000000011</v>
      </c>
      <c r="M22" s="237">
        <f>M15+M18+M21</f>
        <v>54.4</v>
      </c>
    </row>
    <row r="23" spans="1:13" x14ac:dyDescent="0.25">
      <c r="F23" s="242">
        <f>F21+F18+F15</f>
        <v>76</v>
      </c>
    </row>
    <row r="26" spans="1:13" x14ac:dyDescent="0.25">
      <c r="J26" s="239"/>
    </row>
  </sheetData>
  <mergeCells count="6">
    <mergeCell ref="A19:M19"/>
    <mergeCell ref="A1:K1"/>
    <mergeCell ref="A3:M3"/>
    <mergeCell ref="A15:D15"/>
    <mergeCell ref="A16:M16"/>
    <mergeCell ref="A18:E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xSplit="6" ySplit="5" topLeftCell="G9" activePane="bottomRight" state="frozen"/>
      <selection pane="topRight" activeCell="G1" sqref="G1"/>
      <selection pane="bottomLeft" activeCell="A6" sqref="A6"/>
      <selection pane="bottomRight" activeCell="L13" sqref="L13"/>
    </sheetView>
  </sheetViews>
  <sheetFormatPr defaultRowHeight="15" x14ac:dyDescent="0.25"/>
  <cols>
    <col min="1" max="1" width="5.42578125" style="1" customWidth="1"/>
    <col min="2" max="2" width="19.140625" style="1" customWidth="1"/>
    <col min="3" max="3" width="29.5703125" style="31" customWidth="1"/>
    <col min="4" max="4" width="14.85546875" style="1" customWidth="1"/>
    <col min="5" max="6" width="10.7109375" style="1" customWidth="1"/>
    <col min="7" max="7" width="15.28515625" style="1" customWidth="1"/>
    <col min="8" max="8" width="18" style="1" customWidth="1"/>
    <col min="9" max="9" width="17.5703125" style="1" customWidth="1"/>
    <col min="10" max="10" width="15.28515625" style="1" customWidth="1"/>
    <col min="11" max="11" width="14.7109375" style="1" customWidth="1"/>
    <col min="12" max="12" width="13.7109375" style="1" customWidth="1"/>
    <col min="13" max="13" width="11.85546875" style="1" customWidth="1"/>
    <col min="14" max="16384" width="9.140625" style="1"/>
  </cols>
  <sheetData>
    <row r="1" spans="1:14" ht="25.5" x14ac:dyDescent="0.3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440" t="s">
        <v>135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</row>
    <row r="4" spans="1:14" ht="15.75" thickBot="1" x14ac:dyDescent="0.3">
      <c r="A4" s="4"/>
      <c r="C4" s="5"/>
      <c r="D4" s="5"/>
      <c r="E4" s="5"/>
      <c r="F4" s="6"/>
    </row>
    <row r="5" spans="1:14" ht="32.2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</row>
    <row r="6" spans="1:14" s="168" customFormat="1" ht="48" thickBot="1" x14ac:dyDescent="0.3">
      <c r="A6" s="33">
        <v>1</v>
      </c>
      <c r="B6" s="280" t="s">
        <v>338</v>
      </c>
      <c r="C6" s="281" t="s">
        <v>339</v>
      </c>
      <c r="D6" s="281" t="s">
        <v>20</v>
      </c>
      <c r="E6" s="36" t="s">
        <v>357</v>
      </c>
      <c r="F6" s="37">
        <v>8</v>
      </c>
      <c r="G6" s="37" t="s">
        <v>737</v>
      </c>
      <c r="H6" s="42" t="s">
        <v>753</v>
      </c>
      <c r="I6" s="167" t="s">
        <v>759</v>
      </c>
      <c r="J6" s="167">
        <v>43544</v>
      </c>
      <c r="K6" s="42" t="s">
        <v>749</v>
      </c>
      <c r="L6" s="42">
        <v>12</v>
      </c>
      <c r="M6" s="42">
        <v>8</v>
      </c>
    </row>
    <row r="7" spans="1:14" s="168" customFormat="1" ht="48" thickBot="1" x14ac:dyDescent="0.3">
      <c r="A7" s="33">
        <v>2</v>
      </c>
      <c r="B7" s="417" t="s">
        <v>137</v>
      </c>
      <c r="C7" s="414" t="s">
        <v>340</v>
      </c>
      <c r="D7" s="414" t="s">
        <v>20</v>
      </c>
      <c r="E7" s="36" t="s">
        <v>364</v>
      </c>
      <c r="F7" s="37">
        <v>6</v>
      </c>
      <c r="G7" s="167">
        <v>43633</v>
      </c>
      <c r="H7" s="42" t="s">
        <v>1002</v>
      </c>
      <c r="I7" s="42" t="s">
        <v>1009</v>
      </c>
      <c r="J7" s="167">
        <v>43658</v>
      </c>
      <c r="K7" s="42" t="s">
        <v>749</v>
      </c>
      <c r="L7" s="42">
        <v>8.8000000000000007</v>
      </c>
      <c r="M7" s="42">
        <v>6.4</v>
      </c>
    </row>
    <row r="8" spans="1:14" s="168" customFormat="1" ht="48" thickBot="1" x14ac:dyDescent="0.3">
      <c r="A8" s="33">
        <v>3</v>
      </c>
      <c r="B8" s="417" t="s">
        <v>341</v>
      </c>
      <c r="C8" s="414" t="s">
        <v>342</v>
      </c>
      <c r="D8" s="414" t="s">
        <v>20</v>
      </c>
      <c r="E8" s="40" t="s">
        <v>37</v>
      </c>
      <c r="F8" s="41">
        <v>6</v>
      </c>
      <c r="G8" s="167">
        <v>43763</v>
      </c>
      <c r="H8" s="42" t="s">
        <v>1301</v>
      </c>
      <c r="I8" s="42" t="s">
        <v>1302</v>
      </c>
      <c r="J8" s="167">
        <v>43900</v>
      </c>
      <c r="K8" s="42" t="s">
        <v>749</v>
      </c>
      <c r="L8" s="42">
        <v>9.1</v>
      </c>
      <c r="M8" s="42">
        <v>6</v>
      </c>
    </row>
    <row r="9" spans="1:14" s="172" customFormat="1" ht="32.25" thickBot="1" x14ac:dyDescent="0.3">
      <c r="A9" s="33">
        <v>4</v>
      </c>
      <c r="B9" s="417" t="s">
        <v>343</v>
      </c>
      <c r="C9" s="414" t="s">
        <v>344</v>
      </c>
      <c r="D9" s="414" t="s">
        <v>20</v>
      </c>
      <c r="E9" s="40" t="s">
        <v>34</v>
      </c>
      <c r="F9" s="41">
        <v>6</v>
      </c>
      <c r="G9" s="170">
        <v>43791</v>
      </c>
      <c r="H9" s="171" t="s">
        <v>1303</v>
      </c>
      <c r="I9" s="171" t="s">
        <v>1313</v>
      </c>
      <c r="J9" s="170">
        <v>43889</v>
      </c>
      <c r="K9" s="171" t="s">
        <v>1050</v>
      </c>
      <c r="L9" s="171">
        <v>8.6999999999999993</v>
      </c>
      <c r="M9" s="171">
        <v>5.6</v>
      </c>
    </row>
    <row r="10" spans="1:14" s="172" customFormat="1" ht="79.5" thickBot="1" x14ac:dyDescent="0.3">
      <c r="A10" s="33">
        <v>5</v>
      </c>
      <c r="B10" s="417" t="s">
        <v>345</v>
      </c>
      <c r="C10" s="414" t="s">
        <v>1116</v>
      </c>
      <c r="D10" s="414" t="s">
        <v>20</v>
      </c>
      <c r="E10" s="40" t="s">
        <v>32</v>
      </c>
      <c r="F10" s="41">
        <v>6</v>
      </c>
      <c r="G10" s="173">
        <v>43727</v>
      </c>
      <c r="H10" s="33" t="s">
        <v>1117</v>
      </c>
      <c r="I10" s="33" t="s">
        <v>1132</v>
      </c>
      <c r="J10" s="173">
        <v>43761</v>
      </c>
      <c r="K10" s="33" t="s">
        <v>749</v>
      </c>
      <c r="L10" s="33">
        <v>7.2</v>
      </c>
      <c r="M10" s="33">
        <v>5.5</v>
      </c>
    </row>
    <row r="11" spans="1:14" s="172" customFormat="1" ht="63.75" thickBot="1" x14ac:dyDescent="0.3">
      <c r="A11" s="33">
        <v>6</v>
      </c>
      <c r="B11" s="417" t="s">
        <v>143</v>
      </c>
      <c r="C11" s="414" t="s">
        <v>346</v>
      </c>
      <c r="D11" s="414" t="s">
        <v>20</v>
      </c>
      <c r="E11" s="36" t="s">
        <v>35</v>
      </c>
      <c r="F11" s="37">
        <v>6</v>
      </c>
      <c r="G11" s="173">
        <v>43759</v>
      </c>
      <c r="H11" s="33" t="s">
        <v>1196</v>
      </c>
      <c r="I11" s="33" t="s">
        <v>1204</v>
      </c>
      <c r="J11" s="173">
        <v>43811</v>
      </c>
      <c r="K11" s="33" t="s">
        <v>749</v>
      </c>
      <c r="L11" s="33">
        <v>7.2</v>
      </c>
      <c r="M11" s="33">
        <v>4.8</v>
      </c>
    </row>
    <row r="12" spans="1:14" s="172" customFormat="1" ht="48" thickBot="1" x14ac:dyDescent="0.3">
      <c r="A12" s="33">
        <v>7</v>
      </c>
      <c r="B12" s="417" t="s">
        <v>347</v>
      </c>
      <c r="C12" s="414" t="s">
        <v>348</v>
      </c>
      <c r="D12" s="414" t="s">
        <v>20</v>
      </c>
      <c r="E12" s="36" t="s">
        <v>39</v>
      </c>
      <c r="F12" s="37">
        <v>10</v>
      </c>
      <c r="G12" s="173">
        <v>43789</v>
      </c>
      <c r="H12" s="33" t="s">
        <v>1314</v>
      </c>
      <c r="I12" s="33" t="s">
        <v>1315</v>
      </c>
      <c r="J12" s="173">
        <v>43889</v>
      </c>
      <c r="K12" s="33" t="s">
        <v>1050</v>
      </c>
      <c r="L12" s="33">
        <v>12.4</v>
      </c>
      <c r="M12" s="33">
        <v>8.6</v>
      </c>
    </row>
    <row r="13" spans="1:14" s="172" customFormat="1" ht="48" thickBot="1" x14ac:dyDescent="0.3">
      <c r="A13" s="33">
        <v>8</v>
      </c>
      <c r="B13" s="417" t="s">
        <v>349</v>
      </c>
      <c r="C13" s="414" t="s">
        <v>350</v>
      </c>
      <c r="D13" s="414" t="s">
        <v>20</v>
      </c>
      <c r="E13" s="36" t="s">
        <v>314</v>
      </c>
      <c r="F13" s="37">
        <v>6</v>
      </c>
      <c r="G13" s="174">
        <v>43845</v>
      </c>
      <c r="H13" s="33" t="s">
        <v>1384</v>
      </c>
      <c r="I13" s="33" t="s">
        <v>1385</v>
      </c>
      <c r="J13" s="173">
        <v>43966</v>
      </c>
      <c r="K13" s="33" t="s">
        <v>1050</v>
      </c>
      <c r="L13" s="33">
        <v>14.5</v>
      </c>
      <c r="M13" s="33">
        <v>10.6</v>
      </c>
    </row>
    <row r="14" spans="1:14" s="172" customFormat="1" ht="48" thickBot="1" x14ac:dyDescent="0.3">
      <c r="A14" s="33">
        <v>9</v>
      </c>
      <c r="B14" s="417" t="s">
        <v>351</v>
      </c>
      <c r="C14" s="414" t="s">
        <v>352</v>
      </c>
      <c r="D14" s="414" t="s">
        <v>353</v>
      </c>
      <c r="E14" s="36" t="s">
        <v>44</v>
      </c>
      <c r="F14" s="37">
        <v>6</v>
      </c>
      <c r="G14" s="174">
        <v>44160</v>
      </c>
      <c r="H14" s="33" t="s">
        <v>1334</v>
      </c>
      <c r="I14" s="33" t="s">
        <v>1352</v>
      </c>
      <c r="J14" s="173">
        <v>43914</v>
      </c>
      <c r="K14" s="33" t="s">
        <v>1096</v>
      </c>
      <c r="L14" s="33">
        <v>6.7</v>
      </c>
      <c r="M14" s="33">
        <v>4.9000000000000004</v>
      </c>
    </row>
    <row r="15" spans="1:14" s="172" customFormat="1" ht="32.25" thickBot="1" x14ac:dyDescent="0.3">
      <c r="A15" s="33">
        <v>10</v>
      </c>
      <c r="B15" s="417" t="s">
        <v>354</v>
      </c>
      <c r="C15" s="414" t="s">
        <v>355</v>
      </c>
      <c r="D15" s="414" t="s">
        <v>356</v>
      </c>
      <c r="E15" s="36" t="s">
        <v>49</v>
      </c>
      <c r="F15" s="37">
        <v>6</v>
      </c>
      <c r="G15" s="174">
        <v>43796</v>
      </c>
      <c r="H15" s="33" t="s">
        <v>1324</v>
      </c>
      <c r="I15" s="33" t="s">
        <v>1353</v>
      </c>
      <c r="J15" s="173"/>
      <c r="K15" s="33"/>
      <c r="L15" s="33">
        <v>8</v>
      </c>
      <c r="M15" s="33">
        <v>5.8</v>
      </c>
    </row>
    <row r="16" spans="1:14" s="19" customFormat="1" ht="16.5" thickBot="1" x14ac:dyDescent="0.3">
      <c r="A16" s="461" t="s">
        <v>15</v>
      </c>
      <c r="B16" s="462"/>
      <c r="C16" s="462"/>
      <c r="D16" s="462"/>
      <c r="E16" s="463"/>
      <c r="F16" s="181">
        <f>SUM(F6:F15)</f>
        <v>66</v>
      </c>
      <c r="G16" s="174"/>
      <c r="H16" s="33"/>
      <c r="I16" s="33"/>
      <c r="J16" s="173"/>
      <c r="K16" s="33"/>
      <c r="L16" s="182">
        <f>SUM(L6:L15)</f>
        <v>94.600000000000009</v>
      </c>
      <c r="M16" s="182">
        <f>SUM(M6:M15)</f>
        <v>66.2</v>
      </c>
      <c r="N16" s="172"/>
    </row>
    <row r="17" spans="1:14" ht="16.5" thickBot="1" x14ac:dyDescent="0.3">
      <c r="A17" s="446"/>
      <c r="B17" s="447"/>
      <c r="C17" s="447"/>
      <c r="D17" s="448"/>
      <c r="E17" s="176"/>
      <c r="F17" s="177"/>
      <c r="G17" s="178"/>
      <c r="H17" s="179"/>
      <c r="I17" s="179"/>
      <c r="J17" s="179"/>
      <c r="K17" s="179"/>
      <c r="L17" s="177"/>
      <c r="M17" s="177"/>
      <c r="N17" s="180"/>
    </row>
    <row r="18" spans="1:14" s="26" customFormat="1" ht="16.5" thickBot="1" x14ac:dyDescent="0.3">
      <c r="A18" s="431" t="s">
        <v>27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</row>
    <row r="19" spans="1:14" s="185" customFormat="1" ht="79.5" thickBot="1" x14ac:dyDescent="0.3">
      <c r="A19" s="364">
        <v>11</v>
      </c>
      <c r="B19" s="231" t="s">
        <v>365</v>
      </c>
      <c r="C19" s="418" t="s">
        <v>366</v>
      </c>
      <c r="D19" s="281" t="s">
        <v>367</v>
      </c>
      <c r="E19" s="40" t="s">
        <v>211</v>
      </c>
      <c r="F19" s="41">
        <v>7</v>
      </c>
      <c r="G19" s="184">
        <v>43612</v>
      </c>
      <c r="H19" s="70" t="s">
        <v>1003</v>
      </c>
      <c r="I19" s="70" t="s">
        <v>1090</v>
      </c>
      <c r="J19" s="184">
        <v>43656</v>
      </c>
      <c r="K19" s="70" t="s">
        <v>749</v>
      </c>
      <c r="L19" s="70">
        <v>9.6999999999999993</v>
      </c>
      <c r="M19" s="70">
        <v>6.9</v>
      </c>
    </row>
    <row r="20" spans="1:14" s="185" customFormat="1" ht="79.5" thickBot="1" x14ac:dyDescent="0.3">
      <c r="A20" s="36">
        <v>12</v>
      </c>
      <c r="B20" s="231" t="s">
        <v>368</v>
      </c>
      <c r="C20" s="418" t="s">
        <v>369</v>
      </c>
      <c r="D20" s="281" t="s">
        <v>367</v>
      </c>
      <c r="E20" s="36" t="s">
        <v>87</v>
      </c>
      <c r="F20" s="37">
        <v>9</v>
      </c>
      <c r="G20" s="184">
        <v>43675</v>
      </c>
      <c r="H20" s="70" t="s">
        <v>1021</v>
      </c>
      <c r="I20" s="70" t="s">
        <v>1089</v>
      </c>
      <c r="J20" s="184"/>
      <c r="K20" s="70"/>
      <c r="L20" s="70">
        <v>13.8</v>
      </c>
      <c r="M20" s="70">
        <v>10.5</v>
      </c>
    </row>
    <row r="21" spans="1:14" s="26" customFormat="1" ht="15.75" x14ac:dyDescent="0.25">
      <c r="A21" s="426" t="s">
        <v>15</v>
      </c>
      <c r="B21" s="427"/>
      <c r="C21" s="427"/>
      <c r="D21" s="428"/>
      <c r="E21" s="29"/>
      <c r="F21" s="57">
        <f>SUM(F19:F20)</f>
        <v>16</v>
      </c>
      <c r="G21" s="68"/>
      <c r="H21" s="69"/>
      <c r="I21" s="69"/>
      <c r="J21" s="68"/>
      <c r="K21" s="69"/>
      <c r="L21" s="57">
        <f>SUM(L19:L20)</f>
        <v>23.5</v>
      </c>
      <c r="M21" s="57">
        <f>SUM(M19:M20)</f>
        <v>17.399999999999999</v>
      </c>
    </row>
    <row r="22" spans="1:14" ht="18.75" x14ac:dyDescent="0.3">
      <c r="F22" s="58">
        <f>F16+F21</f>
        <v>82</v>
      </c>
      <c r="G22" s="59"/>
      <c r="H22" s="59"/>
      <c r="I22" s="59"/>
      <c r="J22" s="59"/>
      <c r="K22" s="59"/>
      <c r="L22" s="58">
        <f>L16+L21</f>
        <v>118.10000000000001</v>
      </c>
      <c r="M22" s="58">
        <f>M16+M21</f>
        <v>83.6</v>
      </c>
    </row>
    <row r="26" spans="1:14" x14ac:dyDescent="0.25">
      <c r="J26" s="32"/>
    </row>
  </sheetData>
  <mergeCells count="6">
    <mergeCell ref="A21:D21"/>
    <mergeCell ref="A1:K1"/>
    <mergeCell ref="A3:M3"/>
    <mergeCell ref="A17:D17"/>
    <mergeCell ref="A18:M18"/>
    <mergeCell ref="A16:E1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Normal="100" workbookViewId="0">
      <pane xSplit="6" ySplit="5" topLeftCell="G9" activePane="bottomRight" state="frozen"/>
      <selection pane="topRight" activeCell="G1" sqref="G1"/>
      <selection pane="bottomLeft" activeCell="A6" sqref="A6"/>
      <selection pane="bottomRight" activeCell="C13" sqref="C13"/>
    </sheetView>
  </sheetViews>
  <sheetFormatPr defaultRowHeight="15" x14ac:dyDescent="0.25"/>
  <cols>
    <col min="1" max="1" width="5.42578125" style="180" customWidth="1"/>
    <col min="2" max="2" width="19.140625" style="180" customWidth="1"/>
    <col min="3" max="3" width="29.5703125" style="236" customWidth="1"/>
    <col min="4" max="4" width="14.85546875" style="180" customWidth="1"/>
    <col min="5" max="6" width="10.7109375" style="180" customWidth="1"/>
    <col min="7" max="7" width="15.28515625" style="180" customWidth="1"/>
    <col min="8" max="8" width="18" style="180" customWidth="1"/>
    <col min="9" max="9" width="17.5703125" style="180" customWidth="1"/>
    <col min="10" max="10" width="15.28515625" style="180" customWidth="1"/>
    <col min="11" max="11" width="14.7109375" style="180" customWidth="1"/>
    <col min="12" max="12" width="13.7109375" style="180" customWidth="1"/>
    <col min="13" max="13" width="11.85546875" style="180" customWidth="1"/>
    <col min="14" max="16384" width="9.140625" style="180"/>
  </cols>
  <sheetData>
    <row r="1" spans="1:23" ht="25.5" x14ac:dyDescent="0.3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23" ht="26.25" x14ac:dyDescent="0.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23" ht="26.25" x14ac:dyDescent="0.4">
      <c r="A3" s="445" t="s">
        <v>152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23" ht="15.75" thickBot="1" x14ac:dyDescent="0.3">
      <c r="A4" s="213"/>
      <c r="C4" s="214"/>
      <c r="D4" s="214"/>
      <c r="E4" s="214"/>
      <c r="F4" s="215"/>
    </row>
    <row r="5" spans="1:23" ht="32.25" thickBot="1" x14ac:dyDescent="0.3">
      <c r="A5" s="216" t="s">
        <v>2</v>
      </c>
      <c r="B5" s="217" t="s">
        <v>3</v>
      </c>
      <c r="C5" s="217" t="s">
        <v>4</v>
      </c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17" t="s">
        <v>11</v>
      </c>
      <c r="K5" s="217" t="s">
        <v>12</v>
      </c>
      <c r="L5" s="217" t="s">
        <v>13</v>
      </c>
      <c r="M5" s="217" t="s">
        <v>14</v>
      </c>
    </row>
    <row r="6" spans="1:23" s="168" customFormat="1" ht="48" thickBot="1" x14ac:dyDescent="0.3">
      <c r="A6" s="70">
        <v>1</v>
      </c>
      <c r="B6" s="155" t="s">
        <v>689</v>
      </c>
      <c r="C6" s="156" t="s">
        <v>350</v>
      </c>
      <c r="D6" s="156" t="s">
        <v>20</v>
      </c>
      <c r="E6" s="36" t="s">
        <v>245</v>
      </c>
      <c r="F6" s="37">
        <v>15</v>
      </c>
      <c r="G6" s="37" t="s">
        <v>778</v>
      </c>
      <c r="H6" s="42" t="s">
        <v>806</v>
      </c>
      <c r="I6" s="167" t="s">
        <v>843</v>
      </c>
      <c r="J6" s="167">
        <v>43584</v>
      </c>
      <c r="K6" s="42" t="s">
        <v>749</v>
      </c>
      <c r="L6" s="42">
        <v>20.5</v>
      </c>
      <c r="M6" s="42">
        <v>15.6</v>
      </c>
    </row>
    <row r="7" spans="1:23" s="168" customFormat="1" ht="63.75" thickBot="1" x14ac:dyDescent="0.3">
      <c r="A7" s="33">
        <v>2</v>
      </c>
      <c r="B7" s="157" t="s">
        <v>690</v>
      </c>
      <c r="C7" s="158" t="s">
        <v>691</v>
      </c>
      <c r="D7" s="158" t="s">
        <v>353</v>
      </c>
      <c r="E7" s="36" t="s">
        <v>248</v>
      </c>
      <c r="F7" s="37">
        <v>6</v>
      </c>
      <c r="G7" s="167">
        <v>43781</v>
      </c>
      <c r="H7" s="42" t="s">
        <v>1264</v>
      </c>
      <c r="I7" s="42" t="s">
        <v>1281</v>
      </c>
      <c r="J7" s="167">
        <v>43861</v>
      </c>
      <c r="K7" s="42" t="s">
        <v>749</v>
      </c>
      <c r="L7" s="42">
        <v>8.5</v>
      </c>
      <c r="M7" s="42">
        <v>6.4</v>
      </c>
    </row>
    <row r="8" spans="1:23" s="168" customFormat="1" ht="32.25" thickBot="1" x14ac:dyDescent="0.3">
      <c r="A8" s="264">
        <v>3</v>
      </c>
      <c r="B8" s="260" t="s">
        <v>692</v>
      </c>
      <c r="C8" s="261" t="s">
        <v>693</v>
      </c>
      <c r="D8" s="261" t="s">
        <v>20</v>
      </c>
      <c r="E8" s="265" t="s">
        <v>250</v>
      </c>
      <c r="F8" s="266">
        <v>6</v>
      </c>
      <c r="G8" s="262"/>
      <c r="H8" s="263"/>
      <c r="I8" s="263"/>
      <c r="J8" s="262"/>
      <c r="K8" s="263"/>
      <c r="L8" s="263"/>
      <c r="M8" s="263"/>
    </row>
    <row r="9" spans="1:23" s="276" customFormat="1" ht="32.25" thickBot="1" x14ac:dyDescent="0.3">
      <c r="A9" s="273">
        <v>4</v>
      </c>
      <c r="B9" s="260" t="s">
        <v>694</v>
      </c>
      <c r="C9" s="261" t="s">
        <v>695</v>
      </c>
      <c r="D9" s="261" t="s">
        <v>20</v>
      </c>
      <c r="E9" s="273" t="s">
        <v>252</v>
      </c>
      <c r="F9" s="274">
        <v>6</v>
      </c>
      <c r="G9" s="350"/>
      <c r="H9" s="279"/>
      <c r="I9" s="279"/>
      <c r="J9" s="350"/>
      <c r="K9" s="279"/>
      <c r="L9" s="279"/>
      <c r="M9" s="279"/>
      <c r="N9" s="172"/>
      <c r="O9" s="172"/>
      <c r="P9" s="172"/>
      <c r="Q9" s="172"/>
      <c r="R9" s="172"/>
      <c r="S9" s="172"/>
      <c r="T9" s="172"/>
      <c r="U9" s="172"/>
      <c r="V9" s="172"/>
      <c r="W9" s="172"/>
    </row>
    <row r="10" spans="1:23" s="172" customFormat="1" ht="63.75" thickBot="1" x14ac:dyDescent="0.3">
      <c r="A10" s="36">
        <v>5</v>
      </c>
      <c r="B10" s="157" t="s">
        <v>696</v>
      </c>
      <c r="C10" s="158" t="s">
        <v>159</v>
      </c>
      <c r="D10" s="158" t="s">
        <v>20</v>
      </c>
      <c r="E10" s="36" t="s">
        <v>254</v>
      </c>
      <c r="F10" s="37">
        <v>6</v>
      </c>
      <c r="G10" s="173">
        <v>43574</v>
      </c>
      <c r="H10" s="33" t="s">
        <v>848</v>
      </c>
      <c r="I10" s="33" t="s">
        <v>1102</v>
      </c>
      <c r="J10" s="173">
        <v>43609</v>
      </c>
      <c r="K10" s="33" t="s">
        <v>749</v>
      </c>
      <c r="L10" s="33">
        <v>7.2</v>
      </c>
      <c r="M10" s="33">
        <v>4.5999999999999996</v>
      </c>
    </row>
    <row r="11" spans="1:23" s="172" customFormat="1" ht="32.25" thickBot="1" x14ac:dyDescent="0.3">
      <c r="A11" s="33">
        <v>6</v>
      </c>
      <c r="B11" s="155" t="s">
        <v>697</v>
      </c>
      <c r="C11" s="156" t="s">
        <v>698</v>
      </c>
      <c r="D11" s="156" t="s">
        <v>20</v>
      </c>
      <c r="E11" s="36" t="s">
        <v>257</v>
      </c>
      <c r="F11" s="37">
        <v>6</v>
      </c>
      <c r="G11" s="173">
        <v>43774</v>
      </c>
      <c r="H11" s="33" t="s">
        <v>1262</v>
      </c>
      <c r="I11" s="33" t="s">
        <v>1263</v>
      </c>
      <c r="J11" s="173" t="s">
        <v>1273</v>
      </c>
      <c r="K11" s="33" t="s">
        <v>749</v>
      </c>
      <c r="L11" s="33">
        <v>6.5</v>
      </c>
      <c r="M11" s="33">
        <v>5</v>
      </c>
    </row>
    <row r="12" spans="1:23" s="172" customFormat="1" ht="48" thickBot="1" x14ac:dyDescent="0.3">
      <c r="A12" s="33">
        <v>7</v>
      </c>
      <c r="B12" s="157" t="s">
        <v>699</v>
      </c>
      <c r="C12" s="158" t="s">
        <v>942</v>
      </c>
      <c r="D12" s="158" t="s">
        <v>700</v>
      </c>
      <c r="E12" s="36" t="s">
        <v>253</v>
      </c>
      <c r="F12" s="37">
        <v>6</v>
      </c>
      <c r="G12" s="173">
        <v>43612</v>
      </c>
      <c r="H12" s="33"/>
      <c r="I12" s="33" t="s">
        <v>943</v>
      </c>
      <c r="J12" s="173">
        <v>43696</v>
      </c>
      <c r="K12" s="33" t="s">
        <v>749</v>
      </c>
      <c r="L12" s="33">
        <v>6.5</v>
      </c>
      <c r="M12" s="33">
        <v>4.3</v>
      </c>
    </row>
    <row r="13" spans="1:23" s="172" customFormat="1" ht="95.25" thickBot="1" x14ac:dyDescent="0.3">
      <c r="A13" s="33">
        <v>8</v>
      </c>
      <c r="B13" s="157" t="s">
        <v>699</v>
      </c>
      <c r="C13" s="158" t="s">
        <v>1396</v>
      </c>
      <c r="D13" s="158" t="s">
        <v>20</v>
      </c>
      <c r="E13" s="36" t="s">
        <v>256</v>
      </c>
      <c r="F13" s="37">
        <v>6</v>
      </c>
      <c r="G13" s="174">
        <v>43756</v>
      </c>
      <c r="H13" s="33" t="s">
        <v>1160</v>
      </c>
      <c r="I13" s="33" t="s">
        <v>1169</v>
      </c>
      <c r="J13" s="173">
        <v>43789</v>
      </c>
      <c r="K13" s="33" t="s">
        <v>749</v>
      </c>
      <c r="L13" s="33">
        <v>6.4</v>
      </c>
      <c r="M13" s="324">
        <v>4.5</v>
      </c>
    </row>
    <row r="14" spans="1:23" s="172" customFormat="1" ht="48" thickBot="1" x14ac:dyDescent="0.3">
      <c r="A14" s="33">
        <v>9</v>
      </c>
      <c r="B14" s="157" t="s">
        <v>701</v>
      </c>
      <c r="C14" s="158" t="s">
        <v>702</v>
      </c>
      <c r="D14" s="158" t="s">
        <v>430</v>
      </c>
      <c r="E14" s="36" t="s">
        <v>258</v>
      </c>
      <c r="F14" s="37">
        <v>6</v>
      </c>
      <c r="G14" s="174">
        <v>43636</v>
      </c>
      <c r="H14" s="33"/>
      <c r="I14" s="33"/>
      <c r="J14" s="173"/>
      <c r="K14" s="33"/>
      <c r="L14" s="33">
        <v>5.3</v>
      </c>
      <c r="M14" s="33">
        <v>3.3</v>
      </c>
    </row>
    <row r="15" spans="1:23" s="172" customFormat="1" ht="32.25" thickBot="1" x14ac:dyDescent="0.3">
      <c r="A15" s="33"/>
      <c r="B15" s="157" t="s">
        <v>703</v>
      </c>
      <c r="C15" s="158" t="s">
        <v>704</v>
      </c>
      <c r="D15" s="158" t="s">
        <v>705</v>
      </c>
      <c r="E15" s="36" t="s">
        <v>259</v>
      </c>
      <c r="F15" s="37">
        <v>12</v>
      </c>
      <c r="G15" s="174">
        <v>43781</v>
      </c>
      <c r="H15" s="33" t="s">
        <v>1274</v>
      </c>
      <c r="I15" s="33" t="s">
        <v>1275</v>
      </c>
      <c r="J15" s="173">
        <v>43871</v>
      </c>
      <c r="K15" s="33" t="s">
        <v>749</v>
      </c>
      <c r="L15" s="33">
        <v>13.2</v>
      </c>
      <c r="M15" s="33">
        <v>9</v>
      </c>
    </row>
    <row r="16" spans="1:23" s="172" customFormat="1" ht="48" thickBot="1" x14ac:dyDescent="0.3">
      <c r="A16" s="36">
        <v>10</v>
      </c>
      <c r="B16" s="157" t="s">
        <v>706</v>
      </c>
      <c r="C16" s="158" t="s">
        <v>707</v>
      </c>
      <c r="D16" s="158" t="s">
        <v>20</v>
      </c>
      <c r="E16" s="36" t="s">
        <v>311</v>
      </c>
      <c r="F16" s="37">
        <v>15</v>
      </c>
      <c r="G16" s="174">
        <v>43791</v>
      </c>
      <c r="H16" s="33" t="s">
        <v>1326</v>
      </c>
      <c r="I16" s="33" t="s">
        <v>1327</v>
      </c>
      <c r="J16" s="173">
        <v>43893</v>
      </c>
      <c r="K16" s="33" t="s">
        <v>749</v>
      </c>
      <c r="L16" s="33">
        <v>10</v>
      </c>
      <c r="M16" s="33">
        <v>6.8</v>
      </c>
    </row>
    <row r="17" spans="1:14" ht="15.75" x14ac:dyDescent="0.25">
      <c r="A17" s="446" t="s">
        <v>15</v>
      </c>
      <c r="B17" s="447"/>
      <c r="C17" s="447"/>
      <c r="D17" s="448"/>
      <c r="E17" s="176"/>
      <c r="F17" s="177">
        <f>SUM(F6:F16)</f>
        <v>90</v>
      </c>
      <c r="G17" s="178"/>
      <c r="H17" s="179"/>
      <c r="I17" s="179"/>
      <c r="J17" s="179"/>
      <c r="K17" s="179"/>
      <c r="L17" s="177">
        <f>SUM(L6:L16)</f>
        <v>84.1</v>
      </c>
      <c r="M17" s="177">
        <f>SUM(M6:M16)</f>
        <v>59.499999999999993</v>
      </c>
    </row>
    <row r="18" spans="1:14" ht="16.5" thickBot="1" x14ac:dyDescent="0.3">
      <c r="A18" s="449" t="s">
        <v>16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1"/>
    </row>
    <row r="19" spans="1:14" ht="16.5" thickBot="1" x14ac:dyDescent="0.3">
      <c r="A19" s="33"/>
      <c r="B19" s="101"/>
      <c r="C19" s="102"/>
      <c r="D19" s="35"/>
      <c r="E19" s="36"/>
      <c r="F19" s="37"/>
      <c r="G19" s="37"/>
      <c r="H19" s="222"/>
      <c r="I19" s="222"/>
      <c r="J19" s="222"/>
      <c r="K19" s="222"/>
      <c r="L19" s="171"/>
      <c r="M19" s="171"/>
      <c r="N19" s="251"/>
    </row>
    <row r="20" spans="1:14" s="185" customFormat="1" ht="16.5" customHeight="1" thickBot="1" x14ac:dyDescent="0.3">
      <c r="A20" s="452" t="s">
        <v>15</v>
      </c>
      <c r="B20" s="453"/>
      <c r="C20" s="453"/>
      <c r="D20" s="453"/>
      <c r="E20" s="453"/>
      <c r="F20" s="228">
        <f>SUM(F19:F19)</f>
        <v>0</v>
      </c>
      <c r="G20" s="229"/>
      <c r="H20" s="230"/>
      <c r="I20" s="230"/>
      <c r="J20" s="229"/>
      <c r="K20" s="230"/>
      <c r="L20" s="228">
        <f>SUM(L19:L19)</f>
        <v>0</v>
      </c>
      <c r="M20" s="228">
        <f>SUM(M19:M19)</f>
        <v>0</v>
      </c>
    </row>
    <row r="21" spans="1:14" s="185" customFormat="1" ht="16.5" thickBot="1" x14ac:dyDescent="0.3">
      <c r="A21" s="454" t="s">
        <v>27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</row>
    <row r="22" spans="1:14" s="185" customFormat="1" ht="63.75" thickBot="1" x14ac:dyDescent="0.3">
      <c r="A22" s="33">
        <v>11</v>
      </c>
      <c r="B22" s="161" t="s">
        <v>709</v>
      </c>
      <c r="C22" s="156" t="s">
        <v>708</v>
      </c>
      <c r="D22" s="156" t="s">
        <v>686</v>
      </c>
      <c r="E22" s="36" t="s">
        <v>29</v>
      </c>
      <c r="F22" s="37">
        <v>5</v>
      </c>
      <c r="G22" s="349">
        <v>43824</v>
      </c>
      <c r="H22" s="70" t="s">
        <v>1304</v>
      </c>
      <c r="I22" s="70" t="s">
        <v>1321</v>
      </c>
      <c r="J22" s="184">
        <v>43894</v>
      </c>
      <c r="K22" s="70" t="s">
        <v>1096</v>
      </c>
      <c r="L22" s="70">
        <v>5.4</v>
      </c>
      <c r="M22" s="70">
        <v>4</v>
      </c>
    </row>
    <row r="23" spans="1:14" s="185" customFormat="1" ht="79.5" thickBot="1" x14ac:dyDescent="0.3">
      <c r="A23" s="33">
        <v>12</v>
      </c>
      <c r="B23" s="155" t="s">
        <v>710</v>
      </c>
      <c r="C23" s="156" t="s">
        <v>711</v>
      </c>
      <c r="D23" s="156" t="s">
        <v>430</v>
      </c>
      <c r="E23" s="36" t="s">
        <v>107</v>
      </c>
      <c r="F23" s="37">
        <v>5</v>
      </c>
      <c r="G23" s="184">
        <v>43760</v>
      </c>
      <c r="H23" s="70" t="s">
        <v>1170</v>
      </c>
      <c r="I23" s="70" t="s">
        <v>1184</v>
      </c>
      <c r="J23" s="184">
        <v>43781</v>
      </c>
      <c r="K23" s="70" t="s">
        <v>888</v>
      </c>
      <c r="L23" s="70">
        <v>4.9000000000000004</v>
      </c>
      <c r="M23" s="70">
        <v>3.5</v>
      </c>
    </row>
    <row r="24" spans="1:14" s="185" customFormat="1" ht="16.5" thickBot="1" x14ac:dyDescent="0.3">
      <c r="A24" s="36"/>
      <c r="B24" s="183"/>
      <c r="C24" s="102"/>
      <c r="D24" s="35"/>
      <c r="E24" s="36"/>
      <c r="F24" s="37"/>
      <c r="G24" s="184"/>
      <c r="H24" s="70"/>
      <c r="I24" s="70"/>
      <c r="J24" s="184"/>
      <c r="K24" s="70"/>
      <c r="L24" s="70"/>
      <c r="M24" s="70"/>
    </row>
    <row r="25" spans="1:14" s="185" customFormat="1" ht="16.5" thickBot="1" x14ac:dyDescent="0.3">
      <c r="A25" s="49"/>
      <c r="B25" s="169"/>
      <c r="C25" s="231"/>
      <c r="D25" s="35"/>
      <c r="E25" s="36"/>
      <c r="F25" s="37"/>
      <c r="G25" s="184"/>
      <c r="H25" s="70"/>
      <c r="I25" s="70"/>
      <c r="J25" s="184"/>
      <c r="K25" s="70"/>
      <c r="L25" s="70"/>
      <c r="M25" s="70"/>
    </row>
    <row r="26" spans="1:14" s="185" customFormat="1" ht="16.5" thickBot="1" x14ac:dyDescent="0.3">
      <c r="A26" s="49"/>
      <c r="B26" s="101"/>
      <c r="C26" s="102"/>
      <c r="D26" s="36"/>
      <c r="E26" s="36"/>
      <c r="F26" s="37"/>
      <c r="G26" s="184"/>
      <c r="H26" s="70"/>
      <c r="I26" s="70"/>
      <c r="J26" s="184"/>
      <c r="K26" s="70"/>
      <c r="L26" s="70"/>
      <c r="M26" s="70"/>
    </row>
    <row r="27" spans="1:14" s="185" customFormat="1" ht="16.5" thickBot="1" x14ac:dyDescent="0.3">
      <c r="A27" s="83"/>
      <c r="B27" s="101"/>
      <c r="C27" s="102"/>
      <c r="D27" s="36"/>
      <c r="E27" s="84"/>
      <c r="F27" s="84"/>
      <c r="G27" s="184"/>
      <c r="H27" s="70"/>
      <c r="I27" s="70"/>
      <c r="J27" s="184"/>
      <c r="K27" s="70"/>
      <c r="L27" s="70"/>
      <c r="M27" s="70"/>
    </row>
    <row r="28" spans="1:14" s="185" customFormat="1" ht="15.75" x14ac:dyDescent="0.25">
      <c r="A28" s="441" t="s">
        <v>15</v>
      </c>
      <c r="B28" s="442"/>
      <c r="C28" s="442"/>
      <c r="D28" s="443"/>
      <c r="E28" s="232"/>
      <c r="F28" s="233">
        <f>SUM(F22:F27)</f>
        <v>10</v>
      </c>
      <c r="G28" s="234"/>
      <c r="H28" s="235"/>
      <c r="I28" s="235"/>
      <c r="J28" s="234"/>
      <c r="K28" s="235"/>
      <c r="L28" s="233">
        <f>SUM(L22:L27)</f>
        <v>10.3</v>
      </c>
      <c r="M28" s="233">
        <f>SUM(M22:M27)</f>
        <v>7.5</v>
      </c>
    </row>
    <row r="29" spans="1:14" ht="18.75" x14ac:dyDescent="0.3">
      <c r="F29" s="237">
        <f>F28+F20+F17</f>
        <v>100</v>
      </c>
      <c r="G29" s="238"/>
      <c r="H29" s="238"/>
      <c r="I29" s="238"/>
      <c r="J29" s="238"/>
      <c r="K29" s="238"/>
      <c r="L29" s="237">
        <f>L17+L20+L28</f>
        <v>94.399999999999991</v>
      </c>
      <c r="M29" s="237">
        <f>M17+M20+M28</f>
        <v>67</v>
      </c>
    </row>
    <row r="33" spans="10:10" x14ac:dyDescent="0.25">
      <c r="J33" s="239"/>
    </row>
  </sheetData>
  <mergeCells count="7">
    <mergeCell ref="A28:D28"/>
    <mergeCell ref="A1:K1"/>
    <mergeCell ref="A3:M3"/>
    <mergeCell ref="A17:D17"/>
    <mergeCell ref="A18:M18"/>
    <mergeCell ref="A20:E20"/>
    <mergeCell ref="A21:M2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="110" zoomScaleNormal="110" workbookViewId="0">
      <pane xSplit="6" ySplit="5" topLeftCell="G39" activePane="bottomRight" state="frozen"/>
      <selection pane="topRight" activeCell="G1" sqref="G1"/>
      <selection pane="bottomLeft" activeCell="A6" sqref="A6"/>
      <selection pane="bottomRight" activeCell="L28" sqref="L28"/>
    </sheetView>
  </sheetViews>
  <sheetFormatPr defaultRowHeight="15" x14ac:dyDescent="0.25"/>
  <cols>
    <col min="1" max="1" width="5.42578125" style="180" customWidth="1"/>
    <col min="2" max="2" width="19.140625" style="180" customWidth="1"/>
    <col min="3" max="3" width="29.5703125" style="236" customWidth="1"/>
    <col min="4" max="4" width="14.85546875" style="180" customWidth="1"/>
    <col min="5" max="6" width="10.7109375" style="180" customWidth="1"/>
    <col min="7" max="7" width="15.28515625" style="180" customWidth="1"/>
    <col min="8" max="8" width="18" style="180" customWidth="1"/>
    <col min="9" max="9" width="17.5703125" style="180" customWidth="1"/>
    <col min="10" max="10" width="15.28515625" style="180" customWidth="1"/>
    <col min="11" max="11" width="14.7109375" style="180" customWidth="1"/>
    <col min="12" max="12" width="13.7109375" style="180" customWidth="1"/>
    <col min="13" max="13" width="11.85546875" style="180" customWidth="1"/>
    <col min="14" max="16384" width="9.140625" style="180"/>
  </cols>
  <sheetData>
    <row r="1" spans="1:15" ht="25.5" x14ac:dyDescent="0.35">
      <c r="A1" s="444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5" ht="26.25" x14ac:dyDescent="0.4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5" ht="26.25" x14ac:dyDescent="0.4">
      <c r="A3" s="445" t="s">
        <v>313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5" ht="15.75" thickBot="1" x14ac:dyDescent="0.3">
      <c r="A4" s="213"/>
      <c r="C4" s="214"/>
      <c r="D4" s="214"/>
      <c r="E4" s="214"/>
      <c r="F4" s="215"/>
    </row>
    <row r="5" spans="1:15" ht="32.25" thickBot="1" x14ac:dyDescent="0.3">
      <c r="A5" s="216" t="s">
        <v>2</v>
      </c>
      <c r="B5" s="217" t="s">
        <v>3</v>
      </c>
      <c r="C5" s="217" t="s">
        <v>4</v>
      </c>
      <c r="D5" s="217" t="s">
        <v>5</v>
      </c>
      <c r="E5" s="217" t="s">
        <v>6</v>
      </c>
      <c r="F5" s="217" t="s">
        <v>7</v>
      </c>
      <c r="G5" s="217" t="s">
        <v>8</v>
      </c>
      <c r="H5" s="217" t="s">
        <v>9</v>
      </c>
      <c r="I5" s="217" t="s">
        <v>10</v>
      </c>
      <c r="J5" s="217" t="s">
        <v>11</v>
      </c>
      <c r="K5" s="217" t="s">
        <v>12</v>
      </c>
      <c r="L5" s="217" t="s">
        <v>13</v>
      </c>
      <c r="M5" s="217" t="s">
        <v>14</v>
      </c>
    </row>
    <row r="6" spans="1:15" s="168" customFormat="1" ht="32.25" thickBot="1" x14ac:dyDescent="0.3">
      <c r="A6" s="90">
        <v>1</v>
      </c>
      <c r="B6" s="155" t="s">
        <v>754</v>
      </c>
      <c r="C6" s="156" t="s">
        <v>599</v>
      </c>
      <c r="D6" s="156" t="s">
        <v>600</v>
      </c>
      <c r="E6" s="36" t="s">
        <v>185</v>
      </c>
      <c r="F6" s="37">
        <v>6</v>
      </c>
      <c r="G6" s="37" t="s">
        <v>736</v>
      </c>
      <c r="H6" s="42" t="s">
        <v>762</v>
      </c>
      <c r="I6" s="167" t="s">
        <v>770</v>
      </c>
      <c r="J6" s="167">
        <v>43557</v>
      </c>
      <c r="K6" s="42" t="s">
        <v>749</v>
      </c>
      <c r="L6" s="42">
        <v>6.9</v>
      </c>
      <c r="M6" s="42">
        <v>4.2</v>
      </c>
    </row>
    <row r="7" spans="1:15" s="168" customFormat="1" ht="79.5" thickBot="1" x14ac:dyDescent="0.3">
      <c r="A7" s="269">
        <v>2</v>
      </c>
      <c r="B7" s="270" t="s">
        <v>601</v>
      </c>
      <c r="C7" s="271" t="s">
        <v>944</v>
      </c>
      <c r="D7" s="271" t="s">
        <v>20</v>
      </c>
      <c r="E7" s="21" t="s">
        <v>190</v>
      </c>
      <c r="F7" s="38">
        <v>6</v>
      </c>
      <c r="G7" s="12">
        <v>43592</v>
      </c>
      <c r="H7" s="11" t="s">
        <v>977</v>
      </c>
      <c r="I7" s="11" t="s">
        <v>962</v>
      </c>
      <c r="J7" s="12">
        <v>43641</v>
      </c>
      <c r="K7" s="11" t="s">
        <v>783</v>
      </c>
      <c r="L7" s="11">
        <v>12.9</v>
      </c>
      <c r="M7" s="11">
        <v>5.7</v>
      </c>
      <c r="N7" s="13"/>
      <c r="O7" s="13"/>
    </row>
    <row r="8" spans="1:15" s="168" customFormat="1" ht="48" thickBot="1" x14ac:dyDescent="0.3">
      <c r="A8" s="70">
        <v>3</v>
      </c>
      <c r="B8" s="157" t="s">
        <v>602</v>
      </c>
      <c r="C8" s="158" t="s">
        <v>603</v>
      </c>
      <c r="D8" s="158" t="s">
        <v>520</v>
      </c>
      <c r="E8" s="71" t="s">
        <v>186</v>
      </c>
      <c r="F8" s="72">
        <v>6</v>
      </c>
      <c r="G8" s="167">
        <v>43580</v>
      </c>
      <c r="H8" s="42" t="s">
        <v>886</v>
      </c>
      <c r="I8" s="42" t="s">
        <v>945</v>
      </c>
      <c r="J8" s="167">
        <v>43588</v>
      </c>
      <c r="K8" s="42" t="s">
        <v>749</v>
      </c>
      <c r="L8" s="42">
        <v>8.6999999999999993</v>
      </c>
      <c r="M8" s="42">
        <v>5.3</v>
      </c>
    </row>
    <row r="9" spans="1:15" s="172" customFormat="1" ht="63.75" thickBot="1" x14ac:dyDescent="0.3">
      <c r="A9" s="70">
        <v>4</v>
      </c>
      <c r="B9" s="157" t="s">
        <v>604</v>
      </c>
      <c r="C9" s="158" t="s">
        <v>605</v>
      </c>
      <c r="D9" s="158" t="s">
        <v>606</v>
      </c>
      <c r="E9" s="71" t="s">
        <v>195</v>
      </c>
      <c r="F9" s="72">
        <v>6</v>
      </c>
      <c r="G9" s="170">
        <v>43720</v>
      </c>
      <c r="H9" s="171"/>
      <c r="I9" s="171" t="s">
        <v>1092</v>
      </c>
      <c r="J9" s="170"/>
      <c r="K9" s="171"/>
      <c r="L9" s="171">
        <v>12.3</v>
      </c>
      <c r="M9" s="171">
        <v>3.2</v>
      </c>
    </row>
    <row r="10" spans="1:15" s="172" customFormat="1" ht="48" thickBot="1" x14ac:dyDescent="0.3">
      <c r="A10" s="70">
        <v>5</v>
      </c>
      <c r="B10" s="157" t="s">
        <v>607</v>
      </c>
      <c r="C10" s="158" t="s">
        <v>608</v>
      </c>
      <c r="D10" s="158" t="s">
        <v>609</v>
      </c>
      <c r="E10" s="36" t="s">
        <v>196</v>
      </c>
      <c r="F10" s="37">
        <v>6</v>
      </c>
      <c r="G10" s="173">
        <v>43763</v>
      </c>
      <c r="H10" s="33" t="s">
        <v>1257</v>
      </c>
      <c r="I10" s="33" t="s">
        <v>1297</v>
      </c>
      <c r="J10" s="173">
        <v>43871</v>
      </c>
      <c r="K10" s="33" t="s">
        <v>749</v>
      </c>
      <c r="L10" s="33">
        <v>11</v>
      </c>
      <c r="M10" s="33">
        <v>6</v>
      </c>
    </row>
    <row r="11" spans="1:15" s="172" customFormat="1" ht="32.25" thickBot="1" x14ac:dyDescent="0.3">
      <c r="A11" s="36">
        <v>6</v>
      </c>
      <c r="B11" s="157" t="s">
        <v>610</v>
      </c>
      <c r="C11" s="158" t="s">
        <v>611</v>
      </c>
      <c r="D11" s="158" t="s">
        <v>21</v>
      </c>
      <c r="E11" s="36" t="s">
        <v>200</v>
      </c>
      <c r="F11" s="37">
        <v>6</v>
      </c>
      <c r="G11" s="173">
        <v>43523</v>
      </c>
      <c r="H11" s="33" t="s">
        <v>800</v>
      </c>
      <c r="I11" s="33" t="s">
        <v>938</v>
      </c>
      <c r="J11" s="173">
        <v>43629</v>
      </c>
      <c r="K11" s="33" t="s">
        <v>749</v>
      </c>
      <c r="L11" s="33">
        <v>9.1</v>
      </c>
      <c r="M11" s="33">
        <v>6.8</v>
      </c>
    </row>
    <row r="12" spans="1:15" s="172" customFormat="1" ht="48" thickBot="1" x14ac:dyDescent="0.3">
      <c r="A12" s="33">
        <v>7</v>
      </c>
      <c r="B12" s="96" t="s">
        <v>612</v>
      </c>
      <c r="C12" s="89" t="s">
        <v>613</v>
      </c>
      <c r="D12" s="89" t="s">
        <v>21</v>
      </c>
      <c r="E12" s="36" t="s">
        <v>201</v>
      </c>
      <c r="F12" s="37">
        <v>6</v>
      </c>
      <c r="G12" s="173">
        <v>43726</v>
      </c>
      <c r="H12" s="33" t="s">
        <v>1114</v>
      </c>
      <c r="I12" s="33" t="s">
        <v>1120</v>
      </c>
      <c r="J12" s="173">
        <v>43753</v>
      </c>
      <c r="K12" s="33" t="s">
        <v>749</v>
      </c>
      <c r="L12" s="33">
        <v>6.5</v>
      </c>
      <c r="M12" s="33">
        <v>4</v>
      </c>
    </row>
    <row r="13" spans="1:15" s="172" customFormat="1" ht="32.25" thickBot="1" x14ac:dyDescent="0.3">
      <c r="A13" s="33">
        <v>9</v>
      </c>
      <c r="B13" s="245" t="s">
        <v>612</v>
      </c>
      <c r="C13" s="246" t="s">
        <v>614</v>
      </c>
      <c r="D13" s="246" t="s">
        <v>21</v>
      </c>
      <c r="E13" s="40" t="s">
        <v>202</v>
      </c>
      <c r="F13" s="41">
        <v>6</v>
      </c>
      <c r="G13" s="174">
        <v>43759</v>
      </c>
      <c r="H13" s="33" t="s">
        <v>1193</v>
      </c>
      <c r="I13" s="33" t="s">
        <v>1192</v>
      </c>
      <c r="J13" s="173">
        <v>43804</v>
      </c>
      <c r="K13" s="33" t="s">
        <v>1096</v>
      </c>
      <c r="L13" s="33">
        <v>7</v>
      </c>
      <c r="M13" s="33">
        <v>4.5999999999999996</v>
      </c>
    </row>
    <row r="14" spans="1:15" s="172" customFormat="1" ht="95.25" thickBot="1" x14ac:dyDescent="0.3">
      <c r="A14" s="33">
        <v>10</v>
      </c>
      <c r="B14" s="245" t="s">
        <v>615</v>
      </c>
      <c r="C14" s="246" t="s">
        <v>616</v>
      </c>
      <c r="D14" s="246" t="s">
        <v>20</v>
      </c>
      <c r="E14" s="40" t="s">
        <v>203</v>
      </c>
      <c r="F14" s="41">
        <v>6</v>
      </c>
      <c r="G14" s="175" t="s">
        <v>789</v>
      </c>
      <c r="H14" s="33"/>
      <c r="I14" s="243"/>
      <c r="J14" s="173"/>
      <c r="K14" s="33"/>
      <c r="L14" s="33"/>
      <c r="M14" s="33"/>
    </row>
    <row r="15" spans="1:15" s="172" customFormat="1" ht="63.75" thickBot="1" x14ac:dyDescent="0.3">
      <c r="A15" s="33">
        <v>11</v>
      </c>
      <c r="B15" s="245" t="s">
        <v>617</v>
      </c>
      <c r="C15" s="246" t="s">
        <v>618</v>
      </c>
      <c r="D15" s="246" t="s">
        <v>20</v>
      </c>
      <c r="E15" s="40" t="s">
        <v>209</v>
      </c>
      <c r="F15" s="41">
        <v>10</v>
      </c>
      <c r="G15" s="174">
        <v>43580</v>
      </c>
      <c r="H15" s="33" t="s">
        <v>895</v>
      </c>
      <c r="I15" s="33" t="s">
        <v>935</v>
      </c>
      <c r="J15" s="173">
        <v>43629</v>
      </c>
      <c r="K15" s="33" t="s">
        <v>775</v>
      </c>
      <c r="L15" s="33">
        <v>14.1</v>
      </c>
      <c r="M15" s="33">
        <v>8.6999999999999993</v>
      </c>
    </row>
    <row r="16" spans="1:15" s="172" customFormat="1" ht="48" thickBot="1" x14ac:dyDescent="0.3">
      <c r="A16" s="33">
        <v>12</v>
      </c>
      <c r="B16" s="96" t="s">
        <v>952</v>
      </c>
      <c r="C16" s="89" t="s">
        <v>633</v>
      </c>
      <c r="D16" s="89" t="s">
        <v>20</v>
      </c>
      <c r="E16" s="36" t="s">
        <v>219</v>
      </c>
      <c r="F16" s="37">
        <v>7</v>
      </c>
      <c r="G16" s="173">
        <v>43607</v>
      </c>
      <c r="H16" s="33" t="s">
        <v>969</v>
      </c>
      <c r="I16" s="33" t="s">
        <v>951</v>
      </c>
      <c r="J16" s="173">
        <v>43635</v>
      </c>
      <c r="K16" s="33" t="s">
        <v>990</v>
      </c>
      <c r="L16" s="33">
        <v>8.8000000000000007</v>
      </c>
      <c r="M16" s="33">
        <v>5</v>
      </c>
    </row>
    <row r="17" spans="1:14" s="172" customFormat="1" ht="63.75" thickBot="1" x14ac:dyDescent="0.3">
      <c r="A17" s="33">
        <v>13</v>
      </c>
      <c r="B17" s="245" t="s">
        <v>194</v>
      </c>
      <c r="C17" s="246" t="s">
        <v>619</v>
      </c>
      <c r="D17" s="246" t="s">
        <v>20</v>
      </c>
      <c r="E17" s="71" t="s">
        <v>225</v>
      </c>
      <c r="F17" s="72">
        <v>10</v>
      </c>
      <c r="G17" s="173">
        <v>43644</v>
      </c>
      <c r="H17" s="33" t="s">
        <v>1046</v>
      </c>
      <c r="I17" s="33" t="s">
        <v>1047</v>
      </c>
      <c r="J17" s="173">
        <v>43691</v>
      </c>
      <c r="K17" s="33" t="s">
        <v>749</v>
      </c>
      <c r="L17" s="33">
        <v>14.2</v>
      </c>
      <c r="M17" s="33">
        <v>8.9</v>
      </c>
    </row>
    <row r="18" spans="1:14" s="172" customFormat="1" ht="48" thickBot="1" x14ac:dyDescent="0.3">
      <c r="A18" s="33">
        <v>14</v>
      </c>
      <c r="B18" s="245" t="s">
        <v>620</v>
      </c>
      <c r="C18" s="246" t="s">
        <v>621</v>
      </c>
      <c r="D18" s="246" t="s">
        <v>20</v>
      </c>
      <c r="E18" s="36" t="s">
        <v>220</v>
      </c>
      <c r="F18" s="37">
        <v>7</v>
      </c>
      <c r="G18" s="173">
        <v>43609</v>
      </c>
      <c r="H18" s="33" t="s">
        <v>959</v>
      </c>
      <c r="I18" s="33" t="s">
        <v>950</v>
      </c>
      <c r="J18" s="173">
        <v>43630</v>
      </c>
      <c r="K18" s="33" t="s">
        <v>783</v>
      </c>
      <c r="L18" s="33">
        <v>8.6999999999999993</v>
      </c>
      <c r="M18" s="33">
        <v>9.4</v>
      </c>
    </row>
    <row r="19" spans="1:14" s="172" customFormat="1" ht="32.25" thickBot="1" x14ac:dyDescent="0.3">
      <c r="A19" s="33">
        <v>15</v>
      </c>
      <c r="B19" s="245" t="s">
        <v>622</v>
      </c>
      <c r="C19" s="246" t="s">
        <v>623</v>
      </c>
      <c r="D19" s="246" t="s">
        <v>20</v>
      </c>
      <c r="E19" s="36" t="s">
        <v>215</v>
      </c>
      <c r="F19" s="37">
        <v>6</v>
      </c>
      <c r="G19" s="173">
        <v>43760</v>
      </c>
      <c r="H19" s="33"/>
      <c r="I19" s="33" t="s">
        <v>1159</v>
      </c>
      <c r="J19" s="173">
        <v>43763</v>
      </c>
      <c r="K19" s="33" t="s">
        <v>1158</v>
      </c>
      <c r="L19" s="33">
        <v>8.3000000000000007</v>
      </c>
      <c r="M19" s="33">
        <v>5.6</v>
      </c>
    </row>
    <row r="20" spans="1:14" s="172" customFormat="1" ht="48" thickBot="1" x14ac:dyDescent="0.3">
      <c r="A20" s="33">
        <v>16</v>
      </c>
      <c r="B20" s="245" t="s">
        <v>167</v>
      </c>
      <c r="C20" s="246" t="s">
        <v>624</v>
      </c>
      <c r="D20" s="246" t="s">
        <v>20</v>
      </c>
      <c r="E20" s="36" t="s">
        <v>213</v>
      </c>
      <c r="F20" s="37">
        <v>6</v>
      </c>
      <c r="G20" s="173">
        <v>43774</v>
      </c>
      <c r="H20" s="33" t="s">
        <v>1258</v>
      </c>
      <c r="I20" s="33" t="s">
        <v>1259</v>
      </c>
      <c r="J20" s="173">
        <v>43872</v>
      </c>
      <c r="K20" s="33" t="s">
        <v>749</v>
      </c>
      <c r="L20" s="33">
        <v>6.7</v>
      </c>
      <c r="M20" s="33">
        <v>5</v>
      </c>
    </row>
    <row r="21" spans="1:14" s="172" customFormat="1" ht="48" thickBot="1" x14ac:dyDescent="0.3">
      <c r="A21" s="49">
        <v>17</v>
      </c>
      <c r="B21" s="155" t="s">
        <v>625</v>
      </c>
      <c r="C21" s="156" t="s">
        <v>626</v>
      </c>
      <c r="D21" s="156" t="s">
        <v>21</v>
      </c>
      <c r="E21" s="36" t="s">
        <v>214</v>
      </c>
      <c r="F21" s="37">
        <v>9</v>
      </c>
      <c r="G21" s="173">
        <v>43585</v>
      </c>
      <c r="H21" s="33" t="s">
        <v>958</v>
      </c>
      <c r="I21" s="33" t="s">
        <v>951</v>
      </c>
      <c r="J21" s="173">
        <v>43634</v>
      </c>
      <c r="K21" s="33" t="s">
        <v>775</v>
      </c>
      <c r="L21" s="33">
        <v>14.2</v>
      </c>
      <c r="M21" s="33">
        <v>7.1</v>
      </c>
    </row>
    <row r="22" spans="1:14" s="172" customFormat="1" ht="48" thickBot="1" x14ac:dyDescent="0.3">
      <c r="A22" s="49">
        <v>18</v>
      </c>
      <c r="B22" s="157" t="s">
        <v>627</v>
      </c>
      <c r="C22" s="158" t="s">
        <v>628</v>
      </c>
      <c r="D22" s="158" t="s">
        <v>600</v>
      </c>
      <c r="E22" s="36" t="s">
        <v>222</v>
      </c>
      <c r="F22" s="37">
        <v>6</v>
      </c>
      <c r="G22" s="173">
        <v>43759</v>
      </c>
      <c r="H22" s="33" t="s">
        <v>1224</v>
      </c>
      <c r="I22" s="33" t="s">
        <v>1223</v>
      </c>
      <c r="J22" s="173">
        <v>43845</v>
      </c>
      <c r="K22" s="33" t="s">
        <v>749</v>
      </c>
      <c r="L22" s="33">
        <v>15.1</v>
      </c>
      <c r="M22" s="33">
        <v>9.8000000000000007</v>
      </c>
    </row>
    <row r="23" spans="1:14" s="172" customFormat="1" ht="95.25" thickBot="1" x14ac:dyDescent="0.3">
      <c r="A23" s="49">
        <v>19</v>
      </c>
      <c r="B23" s="157" t="s">
        <v>629</v>
      </c>
      <c r="C23" s="158" t="s">
        <v>630</v>
      </c>
      <c r="D23" s="158" t="s">
        <v>20</v>
      </c>
      <c r="E23" s="36" t="s">
        <v>230</v>
      </c>
      <c r="F23" s="37">
        <v>7</v>
      </c>
      <c r="G23" s="173">
        <v>43788</v>
      </c>
      <c r="H23" s="33" t="s">
        <v>1288</v>
      </c>
      <c r="I23" s="33" t="s">
        <v>1289</v>
      </c>
      <c r="J23" s="173">
        <v>43889</v>
      </c>
      <c r="K23" s="33" t="s">
        <v>749</v>
      </c>
      <c r="L23" s="33">
        <v>9.1999999999999993</v>
      </c>
      <c r="M23" s="33">
        <v>7</v>
      </c>
    </row>
    <row r="24" spans="1:14" s="172" customFormat="1" ht="32.25" thickBot="1" x14ac:dyDescent="0.3">
      <c r="A24" s="49">
        <v>20</v>
      </c>
      <c r="B24" s="157" t="s">
        <v>631</v>
      </c>
      <c r="C24" s="158" t="s">
        <v>632</v>
      </c>
      <c r="D24" s="158" t="s">
        <v>20</v>
      </c>
      <c r="E24" s="36" t="s">
        <v>210</v>
      </c>
      <c r="F24" s="37">
        <v>6</v>
      </c>
      <c r="G24" s="173">
        <v>43795</v>
      </c>
      <c r="H24" s="33"/>
      <c r="I24" s="33" t="s">
        <v>1270</v>
      </c>
      <c r="J24" s="173">
        <v>43853</v>
      </c>
      <c r="K24" s="33" t="s">
        <v>1050</v>
      </c>
      <c r="L24" s="33">
        <v>16.3</v>
      </c>
      <c r="M24" s="33">
        <v>7.1</v>
      </c>
    </row>
    <row r="25" spans="1:14" ht="15.75" x14ac:dyDescent="0.25">
      <c r="A25" s="446" t="s">
        <v>15</v>
      </c>
      <c r="B25" s="447"/>
      <c r="C25" s="447"/>
      <c r="D25" s="448"/>
      <c r="E25" s="176"/>
      <c r="F25" s="177">
        <f>SUM(F6:F24)</f>
        <v>128</v>
      </c>
      <c r="G25" s="178"/>
      <c r="H25" s="179"/>
      <c r="I25" s="179"/>
      <c r="J25" s="179"/>
      <c r="K25" s="179"/>
      <c r="L25" s="177">
        <f>SUM(L6:L24)</f>
        <v>189.99999999999997</v>
      </c>
      <c r="M25" s="177">
        <f>SUM(M6:M24)</f>
        <v>113.39999999999998</v>
      </c>
    </row>
    <row r="26" spans="1:14" ht="16.5" thickBot="1" x14ac:dyDescent="0.3">
      <c r="A26" s="449" t="s">
        <v>16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1"/>
    </row>
    <row r="27" spans="1:14" ht="63.75" thickBot="1" x14ac:dyDescent="0.3">
      <c r="A27" s="33">
        <v>20</v>
      </c>
      <c r="B27" s="36" t="s">
        <v>635</v>
      </c>
      <c r="C27" s="35" t="s">
        <v>634</v>
      </c>
      <c r="D27" s="35" t="s">
        <v>335</v>
      </c>
      <c r="E27" s="36" t="s">
        <v>238</v>
      </c>
      <c r="F27" s="37">
        <v>15</v>
      </c>
      <c r="G27" s="320">
        <v>43906</v>
      </c>
      <c r="H27" s="222" t="s">
        <v>1386</v>
      </c>
      <c r="I27" s="222" t="s">
        <v>1387</v>
      </c>
      <c r="J27" s="223">
        <v>43944</v>
      </c>
      <c r="K27" s="222" t="s">
        <v>749</v>
      </c>
      <c r="L27" s="171">
        <v>19.100000000000001</v>
      </c>
      <c r="M27" s="171">
        <v>16.600000000000001</v>
      </c>
      <c r="N27" s="251"/>
    </row>
    <row r="28" spans="1:14" s="185" customFormat="1" ht="48" thickBot="1" x14ac:dyDescent="0.3">
      <c r="A28" s="36">
        <v>21</v>
      </c>
      <c r="B28" s="155" t="s">
        <v>637</v>
      </c>
      <c r="C28" s="156" t="s">
        <v>636</v>
      </c>
      <c r="D28" s="156" t="s">
        <v>335</v>
      </c>
      <c r="E28" s="36" t="s">
        <v>183</v>
      </c>
      <c r="F28" s="37">
        <v>15</v>
      </c>
      <c r="G28" s="226">
        <v>43644</v>
      </c>
      <c r="H28" s="225" t="s">
        <v>1025</v>
      </c>
      <c r="I28" s="225" t="s">
        <v>1026</v>
      </c>
      <c r="J28" s="226"/>
      <c r="K28" s="225"/>
      <c r="L28" s="225">
        <v>14.8</v>
      </c>
      <c r="M28" s="225">
        <v>12.4</v>
      </c>
    </row>
    <row r="29" spans="1:14" s="185" customFormat="1" ht="48" thickBot="1" x14ac:dyDescent="0.3">
      <c r="A29" s="36">
        <v>22</v>
      </c>
      <c r="B29" s="155" t="s">
        <v>645</v>
      </c>
      <c r="C29" s="156" t="s">
        <v>644</v>
      </c>
      <c r="D29" s="156" t="s">
        <v>335</v>
      </c>
      <c r="E29" s="36" t="s">
        <v>114</v>
      </c>
      <c r="F29" s="37">
        <v>15</v>
      </c>
      <c r="G29" s="226">
        <v>43739</v>
      </c>
      <c r="H29" s="225" t="s">
        <v>1182</v>
      </c>
      <c r="I29" s="225" t="s">
        <v>1183</v>
      </c>
      <c r="J29" s="226">
        <v>43804</v>
      </c>
      <c r="K29" s="225" t="s">
        <v>1096</v>
      </c>
      <c r="L29" s="225">
        <v>14.4</v>
      </c>
      <c r="M29" s="225">
        <v>11.6</v>
      </c>
    </row>
    <row r="30" spans="1:14" s="185" customFormat="1" ht="63.75" thickBot="1" x14ac:dyDescent="0.3">
      <c r="A30" s="36">
        <v>23</v>
      </c>
      <c r="B30" s="186" t="s">
        <v>58</v>
      </c>
      <c r="C30" s="162" t="s">
        <v>646</v>
      </c>
      <c r="D30" s="156" t="s">
        <v>506</v>
      </c>
      <c r="E30" s="36" t="s">
        <v>82</v>
      </c>
      <c r="F30" s="37">
        <v>15</v>
      </c>
      <c r="G30" s="226">
        <v>43802</v>
      </c>
      <c r="H30" s="225" t="s">
        <v>1287</v>
      </c>
      <c r="I30" s="225" t="s">
        <v>1286</v>
      </c>
      <c r="J30" s="226">
        <v>43901</v>
      </c>
      <c r="K30" s="225" t="s">
        <v>990</v>
      </c>
      <c r="L30" s="225">
        <v>22.3</v>
      </c>
      <c r="M30" s="225">
        <v>15.6</v>
      </c>
    </row>
    <row r="31" spans="1:14" s="185" customFormat="1" ht="16.5" thickBot="1" x14ac:dyDescent="0.3">
      <c r="A31" s="36"/>
      <c r="B31" s="183"/>
      <c r="C31" s="102"/>
      <c r="D31" s="35"/>
      <c r="E31" s="36"/>
      <c r="F31" s="37"/>
      <c r="G31" s="226"/>
      <c r="H31" s="225"/>
      <c r="I31" s="225"/>
      <c r="J31" s="226"/>
      <c r="K31" s="225"/>
      <c r="L31" s="225"/>
      <c r="M31" s="225"/>
    </row>
    <row r="32" spans="1:14" s="185" customFormat="1" ht="16.5" thickBot="1" x14ac:dyDescent="0.3">
      <c r="A32" s="36"/>
      <c r="B32" s="218"/>
      <c r="C32" s="244"/>
      <c r="D32" s="35"/>
      <c r="E32" s="84"/>
      <c r="F32" s="92"/>
      <c r="G32" s="184"/>
      <c r="H32" s="70"/>
      <c r="I32" s="70"/>
      <c r="J32" s="184"/>
      <c r="K32" s="70"/>
      <c r="L32" s="70"/>
      <c r="M32" s="70"/>
    </row>
    <row r="33" spans="1:13" s="185" customFormat="1" ht="16.5" customHeight="1" thickBot="1" x14ac:dyDescent="0.3">
      <c r="A33" s="452" t="s">
        <v>15</v>
      </c>
      <c r="B33" s="453"/>
      <c r="C33" s="453"/>
      <c r="D33" s="453"/>
      <c r="E33" s="453"/>
      <c r="F33" s="228">
        <f>SUM(F27:F32)</f>
        <v>60</v>
      </c>
      <c r="G33" s="229"/>
      <c r="H33" s="230"/>
      <c r="I33" s="230"/>
      <c r="J33" s="229"/>
      <c r="K33" s="230"/>
      <c r="L33" s="228">
        <f>SUM(L27:L32)</f>
        <v>70.600000000000009</v>
      </c>
      <c r="M33" s="228">
        <f>SUM(M27:M32)</f>
        <v>56.2</v>
      </c>
    </row>
    <row r="34" spans="1:13" s="185" customFormat="1" ht="16.5" thickBot="1" x14ac:dyDescent="0.3">
      <c r="A34" s="454" t="s">
        <v>27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</row>
    <row r="35" spans="1:13" s="185" customFormat="1" ht="63.75" thickBot="1" x14ac:dyDescent="0.3">
      <c r="A35" s="36">
        <v>24</v>
      </c>
      <c r="B35" s="155" t="s">
        <v>58</v>
      </c>
      <c r="C35" s="156" t="s">
        <v>647</v>
      </c>
      <c r="D35" s="156" t="s">
        <v>367</v>
      </c>
      <c r="E35" s="36" t="s">
        <v>56</v>
      </c>
      <c r="F35" s="37">
        <v>15</v>
      </c>
      <c r="G35" s="184">
        <v>43580</v>
      </c>
      <c r="H35" s="70" t="s">
        <v>879</v>
      </c>
      <c r="I35" s="70" t="s">
        <v>917</v>
      </c>
      <c r="J35" s="184">
        <v>43619</v>
      </c>
      <c r="K35" s="70" t="s">
        <v>888</v>
      </c>
      <c r="L35" s="70">
        <v>20.9</v>
      </c>
      <c r="M35" s="70">
        <v>17.100000000000001</v>
      </c>
    </row>
    <row r="36" spans="1:13" s="185" customFormat="1" ht="48" thickBot="1" x14ac:dyDescent="0.3">
      <c r="A36" s="36">
        <v>25</v>
      </c>
      <c r="B36" s="155" t="s">
        <v>173</v>
      </c>
      <c r="C36" s="156" t="s">
        <v>174</v>
      </c>
      <c r="D36" s="156" t="s">
        <v>648</v>
      </c>
      <c r="E36" s="36" t="s">
        <v>312</v>
      </c>
      <c r="F36" s="37">
        <v>15</v>
      </c>
      <c r="G36" s="184">
        <v>43593</v>
      </c>
      <c r="H36" s="70" t="s">
        <v>793</v>
      </c>
      <c r="I36" s="70" t="s">
        <v>857</v>
      </c>
      <c r="J36" s="184">
        <v>43596</v>
      </c>
      <c r="K36" s="184" t="s">
        <v>888</v>
      </c>
      <c r="L36" s="70">
        <v>15.1</v>
      </c>
      <c r="M36" s="70">
        <v>10.199999999999999</v>
      </c>
    </row>
    <row r="37" spans="1:13" s="185" customFormat="1" ht="111" thickBot="1" x14ac:dyDescent="0.3">
      <c r="A37" s="36">
        <v>26</v>
      </c>
      <c r="B37" s="155" t="s">
        <v>191</v>
      </c>
      <c r="C37" s="156" t="s">
        <v>649</v>
      </c>
      <c r="D37" s="156" t="s">
        <v>430</v>
      </c>
      <c r="E37" s="36" t="s">
        <v>1129</v>
      </c>
      <c r="F37" s="37">
        <v>15</v>
      </c>
      <c r="G37" s="184">
        <v>43600</v>
      </c>
      <c r="H37" s="70" t="s">
        <v>970</v>
      </c>
      <c r="I37" s="70" t="s">
        <v>998</v>
      </c>
      <c r="J37" s="184">
        <v>43655</v>
      </c>
      <c r="K37" s="184" t="s">
        <v>1103</v>
      </c>
      <c r="L37" s="70">
        <v>19.8</v>
      </c>
      <c r="M37" s="70">
        <v>15.6</v>
      </c>
    </row>
    <row r="38" spans="1:13" s="185" customFormat="1" ht="79.5" thickBot="1" x14ac:dyDescent="0.3">
      <c r="A38" s="36">
        <v>27</v>
      </c>
      <c r="B38" s="155" t="s">
        <v>58</v>
      </c>
      <c r="C38" s="156" t="s">
        <v>650</v>
      </c>
      <c r="D38" s="156" t="s">
        <v>367</v>
      </c>
      <c r="E38" s="36" t="s">
        <v>652</v>
      </c>
      <c r="F38" s="37">
        <v>10</v>
      </c>
      <c r="G38" s="184">
        <v>43796</v>
      </c>
      <c r="H38" s="70" t="s">
        <v>1235</v>
      </c>
      <c r="I38" s="70" t="s">
        <v>1236</v>
      </c>
      <c r="J38" s="184">
        <v>43823</v>
      </c>
      <c r="K38" s="70" t="s">
        <v>888</v>
      </c>
      <c r="L38" s="70">
        <v>35.1</v>
      </c>
      <c r="M38" s="70">
        <v>30.9</v>
      </c>
    </row>
    <row r="39" spans="1:13" s="185" customFormat="1" ht="79.5" thickBot="1" x14ac:dyDescent="0.3">
      <c r="A39" s="49">
        <v>28</v>
      </c>
      <c r="B39" s="157" t="s">
        <v>58</v>
      </c>
      <c r="C39" s="158" t="s">
        <v>651</v>
      </c>
      <c r="D39" s="158" t="s">
        <v>430</v>
      </c>
      <c r="E39" s="36" t="s">
        <v>653</v>
      </c>
      <c r="F39" s="37">
        <v>6</v>
      </c>
      <c r="G39" s="184">
        <v>43580</v>
      </c>
      <c r="H39" s="70" t="s">
        <v>1271</v>
      </c>
      <c r="I39" s="70" t="s">
        <v>1272</v>
      </c>
      <c r="J39" s="184">
        <v>43864</v>
      </c>
      <c r="K39" s="70" t="s">
        <v>888</v>
      </c>
      <c r="L39" s="70">
        <v>7.5</v>
      </c>
      <c r="M39" s="70">
        <v>6.1</v>
      </c>
    </row>
    <row r="40" spans="1:13" s="185" customFormat="1" ht="16.5" thickBot="1" x14ac:dyDescent="0.3">
      <c r="A40" s="49"/>
      <c r="B40" s="101"/>
      <c r="C40" s="102"/>
      <c r="D40" s="36"/>
      <c r="E40" s="36"/>
      <c r="F40" s="37"/>
      <c r="G40" s="184"/>
      <c r="H40" s="70"/>
      <c r="I40" s="70"/>
      <c r="J40" s="184"/>
      <c r="K40" s="70"/>
      <c r="L40" s="70"/>
      <c r="M40" s="70"/>
    </row>
    <row r="41" spans="1:13" s="185" customFormat="1" ht="16.5" thickBot="1" x14ac:dyDescent="0.3">
      <c r="A41" s="83"/>
      <c r="B41" s="101"/>
      <c r="C41" s="102"/>
      <c r="D41" s="36"/>
      <c r="E41" s="84"/>
      <c r="F41" s="84"/>
      <c r="G41" s="184"/>
      <c r="H41" s="70"/>
      <c r="I41" s="70"/>
      <c r="J41" s="184"/>
      <c r="K41" s="70"/>
      <c r="L41" s="70"/>
      <c r="M41" s="70"/>
    </row>
    <row r="42" spans="1:13" s="185" customFormat="1" ht="15.75" x14ac:dyDescent="0.25">
      <c r="A42" s="441" t="s">
        <v>15</v>
      </c>
      <c r="B42" s="442"/>
      <c r="C42" s="442"/>
      <c r="D42" s="443"/>
      <c r="E42" s="232"/>
      <c r="F42" s="233">
        <f>SUM(F35:F41)</f>
        <v>61</v>
      </c>
      <c r="G42" s="234"/>
      <c r="H42" s="235"/>
      <c r="I42" s="235"/>
      <c r="J42" s="234"/>
      <c r="K42" s="235"/>
      <c r="L42" s="233">
        <f>SUM(L35:L41)</f>
        <v>98.4</v>
      </c>
      <c r="M42" s="233">
        <f>SUM(M35:M41)</f>
        <v>79.899999999999991</v>
      </c>
    </row>
    <row r="43" spans="1:13" ht="18.75" x14ac:dyDescent="0.3">
      <c r="F43" s="237">
        <f>F42+F33+F25</f>
        <v>249</v>
      </c>
      <c r="G43" s="238"/>
      <c r="H43" s="238"/>
      <c r="I43" s="238"/>
      <c r="J43" s="238"/>
      <c r="K43" s="238"/>
      <c r="L43" s="237">
        <f>L25+L33+L42</f>
        <v>359</v>
      </c>
      <c r="M43" s="237">
        <f>M25+M33+M42</f>
        <v>249.49999999999994</v>
      </c>
    </row>
    <row r="47" spans="1:13" x14ac:dyDescent="0.25">
      <c r="J47" s="239"/>
    </row>
  </sheetData>
  <mergeCells count="7">
    <mergeCell ref="A42:D42"/>
    <mergeCell ref="A1:K1"/>
    <mergeCell ref="A3:M3"/>
    <mergeCell ref="A25:D25"/>
    <mergeCell ref="A26:M26"/>
    <mergeCell ref="A33:E33"/>
    <mergeCell ref="A34:M34"/>
  </mergeCells>
  <pageMargins left="0.70866141732283472" right="0.70866141732283472" top="0.15748031496062992" bottom="0.35433070866141736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ГФ</vt:lpstr>
      <vt:lpstr>ИФФ</vt:lpstr>
      <vt:lpstr>ППФ</vt:lpstr>
      <vt:lpstr>СФ</vt:lpstr>
      <vt:lpstr>ФЕНМиТ</vt:lpstr>
      <vt:lpstr>ФКиИ</vt:lpstr>
      <vt:lpstr>ФСиЭ</vt:lpstr>
      <vt:lpstr>ФТТиС</vt:lpstr>
      <vt:lpstr>ФФиМК</vt:lpstr>
      <vt:lpstr>ФФКиС</vt:lpstr>
      <vt:lpstr>ФЭиУ</vt:lpstr>
      <vt:lpstr>ЭФ</vt:lpstr>
      <vt:lpstr>ЮФ</vt:lpstr>
      <vt:lpstr>РЦИО</vt:lpstr>
      <vt:lpstr>Общ. ун-т</vt:lpstr>
      <vt:lpstr>Вне ПЛАНА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Зенкова Галина Алексеевна</dc:creator>
  <cp:lastModifiedBy>Яковлева Людмила Константиновна</cp:lastModifiedBy>
  <cp:lastPrinted>2020-02-12T00:22:55Z</cp:lastPrinted>
  <dcterms:created xsi:type="dcterms:W3CDTF">2018-01-10T04:26:22Z</dcterms:created>
  <dcterms:modified xsi:type="dcterms:W3CDTF">2020-06-08T02:12:20Z</dcterms:modified>
</cp:coreProperties>
</file>